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Default Extension="png" ContentType="image/png"/>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9040" windowHeight="15480"/>
  </bookViews>
  <sheets>
    <sheet name="Notes" sheetId="1" r:id="rId1"/>
    <sheet name="Dashboard" sheetId="2" r:id="rId2"/>
    <sheet name="War Room" sheetId="4" r:id="rId3"/>
    <sheet name="Players" sheetId="3" r:id="rId4"/>
    <sheet name="User Input" sheetId="5" r:id="rId5"/>
  </sheets>
  <definedNames>
    <definedName name="Excel_BuiltIn__FilterDatabase_3">Players!$V$2:$AO$538</definedName>
    <definedName name="Owner_5">Players!$C$3</definedName>
    <definedName name="Team_Name">'User Input'!$C$1:$C$12</definedName>
    <definedName name="Team_Names">'User Input'!$C$1:$C$12</definedName>
  </definedNames>
  <calcPr calcId="124519"/>
  <extLst>
    <ext xmlns:mx="http://schemas.microsoft.com/office/mac/excel/2008/main" uri="http://schemas.microsoft.com/office/mac/excel/2008/main">
      <mx:ArchID Flags="2"/>
    </ext>
  </extLst>
</workbook>
</file>

<file path=xl/calcChain.xml><?xml version="1.0" encoding="utf-8"?>
<calcChain xmlns="http://schemas.openxmlformats.org/spreadsheetml/2006/main">
  <c r="AV867" i="2"/>
  <c r="AW867"/>
  <c r="AV866"/>
  <c r="AW866"/>
  <c r="AV865"/>
  <c r="AW865"/>
  <c r="AV864"/>
  <c r="AW864"/>
  <c r="AV863"/>
  <c r="AW863"/>
  <c r="AV862"/>
  <c r="AW862"/>
  <c r="AV861"/>
  <c r="AW861"/>
  <c r="AV860"/>
  <c r="AW860"/>
  <c r="AV859"/>
  <c r="AW859"/>
  <c r="AV858"/>
  <c r="AW858"/>
  <c r="AV857"/>
  <c r="AW857"/>
  <c r="AV856"/>
  <c r="AW856"/>
  <c r="AV855"/>
  <c r="AW855"/>
  <c r="AV854"/>
  <c r="AW854"/>
  <c r="AV853"/>
  <c r="AW853"/>
  <c r="AV852"/>
  <c r="AW852"/>
  <c r="AV851"/>
  <c r="AW851"/>
  <c r="AV850"/>
  <c r="AW850"/>
  <c r="AV849"/>
  <c r="AW849"/>
  <c r="AV848"/>
  <c r="AW848"/>
  <c r="AV847"/>
  <c r="AW847"/>
  <c r="AV846"/>
  <c r="AW846"/>
  <c r="AV845"/>
  <c r="AW845"/>
  <c r="AV844"/>
  <c r="AW844"/>
  <c r="AV843"/>
  <c r="AW843"/>
  <c r="AV842"/>
  <c r="AW842"/>
  <c r="AV841"/>
  <c r="AW841"/>
  <c r="AV840"/>
  <c r="AW840"/>
  <c r="AV839"/>
  <c r="AW839"/>
  <c r="AV838"/>
  <c r="AW838"/>
  <c r="AV837"/>
  <c r="AW837"/>
  <c r="AV836"/>
  <c r="AW836"/>
  <c r="AV835"/>
  <c r="AW835"/>
  <c r="AV834"/>
  <c r="AW834"/>
  <c r="AV833"/>
  <c r="AW833"/>
  <c r="AV832"/>
  <c r="AW832"/>
  <c r="AV831"/>
  <c r="AW831"/>
  <c r="AV830"/>
  <c r="AW830"/>
  <c r="AV829"/>
  <c r="AW829"/>
  <c r="AV828"/>
  <c r="AW828"/>
  <c r="AV827"/>
  <c r="AW827"/>
  <c r="AV826"/>
  <c r="AW826"/>
  <c r="AV825"/>
  <c r="AW825"/>
  <c r="AV824"/>
  <c r="AW824"/>
  <c r="AV823"/>
  <c r="AW823"/>
  <c r="AV822"/>
  <c r="AW822"/>
  <c r="AV821"/>
  <c r="AW821"/>
  <c r="AV820"/>
  <c r="AW820"/>
  <c r="AV819"/>
  <c r="AW819"/>
  <c r="AV818"/>
  <c r="AW818"/>
  <c r="AV817"/>
  <c r="AW817"/>
  <c r="AV816"/>
  <c r="AW816"/>
  <c r="AV815"/>
  <c r="AW815"/>
  <c r="AV814"/>
  <c r="AW814"/>
  <c r="AV813"/>
  <c r="AW813"/>
  <c r="AV812"/>
  <c r="AW812"/>
  <c r="AV811"/>
  <c r="AW811"/>
  <c r="AV810"/>
  <c r="AW810"/>
  <c r="AV809"/>
  <c r="AW809"/>
  <c r="AV808"/>
  <c r="AW808"/>
  <c r="AV807"/>
  <c r="AW807"/>
  <c r="AV806"/>
  <c r="AW806"/>
  <c r="AV805"/>
  <c r="AW805"/>
  <c r="AV804"/>
  <c r="AW804"/>
  <c r="AV803"/>
  <c r="AW803"/>
  <c r="AV802"/>
  <c r="AW802"/>
  <c r="AV801"/>
  <c r="AW801"/>
  <c r="AV800"/>
  <c r="AW800"/>
  <c r="AV799"/>
  <c r="AW799"/>
  <c r="AV798"/>
  <c r="AW798"/>
  <c r="AV797"/>
  <c r="AW797"/>
  <c r="AV796"/>
  <c r="AW796"/>
  <c r="AV795"/>
  <c r="AW795"/>
  <c r="AV794"/>
  <c r="AW794"/>
  <c r="AV793"/>
  <c r="AW793"/>
  <c r="AV792"/>
  <c r="AW792"/>
  <c r="AV791"/>
  <c r="AW791"/>
  <c r="AV790"/>
  <c r="AW790"/>
  <c r="AV789"/>
  <c r="AW789"/>
  <c r="AV788"/>
  <c r="AW788"/>
  <c r="AV787"/>
  <c r="AW787"/>
  <c r="AV786"/>
  <c r="AW786"/>
  <c r="AV785"/>
  <c r="AW785"/>
  <c r="AV784"/>
  <c r="AW784"/>
  <c r="AV783"/>
  <c r="AW783"/>
  <c r="AV782"/>
  <c r="AW782"/>
  <c r="AV781"/>
  <c r="AW781"/>
  <c r="AV780"/>
  <c r="AW780"/>
  <c r="AV779"/>
  <c r="AW779"/>
  <c r="AV778"/>
  <c r="AW778"/>
  <c r="AV777"/>
  <c r="AW777"/>
  <c r="AV776"/>
  <c r="AW776"/>
  <c r="AV775"/>
  <c r="AW775"/>
  <c r="AV774"/>
  <c r="AW774"/>
  <c r="AV773"/>
  <c r="AW773"/>
  <c r="AV772"/>
  <c r="AW772"/>
  <c r="AV771"/>
  <c r="AW771"/>
  <c r="AV770"/>
  <c r="AW770"/>
  <c r="AV769"/>
  <c r="AW769"/>
  <c r="AV768"/>
  <c r="AW768"/>
  <c r="AV767"/>
  <c r="AW767"/>
  <c r="AV766"/>
  <c r="AW766"/>
  <c r="AV765"/>
  <c r="AW765"/>
  <c r="AV764"/>
  <c r="AW764"/>
  <c r="AV763"/>
  <c r="AW763"/>
  <c r="AV762"/>
  <c r="AW762"/>
  <c r="AV761"/>
  <c r="AW761"/>
  <c r="AV760"/>
  <c r="AW760"/>
  <c r="AV759"/>
  <c r="AW759"/>
  <c r="AV758"/>
  <c r="AW758"/>
  <c r="AV757"/>
  <c r="AW757"/>
  <c r="AV756"/>
  <c r="AW756"/>
  <c r="AV755"/>
  <c r="AW755"/>
  <c r="AV754"/>
  <c r="AW754"/>
  <c r="AV753"/>
  <c r="AW753"/>
  <c r="AV752"/>
  <c r="AW752"/>
  <c r="AV751"/>
  <c r="AW751"/>
  <c r="AV750"/>
  <c r="AW750"/>
  <c r="AV749"/>
  <c r="AW749"/>
  <c r="AV748"/>
  <c r="AW748"/>
  <c r="AV747"/>
  <c r="AW747"/>
  <c r="AV746"/>
  <c r="AW746"/>
  <c r="AV745"/>
  <c r="AW745"/>
  <c r="AV744"/>
  <c r="AW744"/>
  <c r="AV743"/>
  <c r="AW743"/>
  <c r="AV742"/>
  <c r="AW742"/>
  <c r="AV741"/>
  <c r="AW741"/>
  <c r="AV740"/>
  <c r="AW740"/>
  <c r="AV739"/>
  <c r="AW739"/>
  <c r="AV738"/>
  <c r="AW738"/>
  <c r="AV737"/>
  <c r="AW737"/>
  <c r="AV736"/>
  <c r="AW736"/>
  <c r="AV735"/>
  <c r="AW735"/>
  <c r="AV734"/>
  <c r="AW734"/>
  <c r="AV733"/>
  <c r="AW733"/>
  <c r="AV732"/>
  <c r="AW732"/>
  <c r="AV731"/>
  <c r="AW731"/>
  <c r="AV730"/>
  <c r="AW730"/>
  <c r="AV729"/>
  <c r="AW729"/>
  <c r="AV728"/>
  <c r="AW728"/>
  <c r="AV727"/>
  <c r="AW727"/>
  <c r="AV726"/>
  <c r="AW726"/>
  <c r="AV725"/>
  <c r="AW725"/>
  <c r="AV724"/>
  <c r="AW724"/>
  <c r="AV723"/>
  <c r="AW723"/>
  <c r="AV722"/>
  <c r="AW722"/>
  <c r="AV721"/>
  <c r="AW721"/>
  <c r="AV720"/>
  <c r="AW720"/>
  <c r="AV719"/>
  <c r="AW719"/>
  <c r="AV718"/>
  <c r="AW718"/>
  <c r="AV717"/>
  <c r="AW717"/>
  <c r="AV716"/>
  <c r="AW716"/>
  <c r="AV715"/>
  <c r="AW715"/>
  <c r="AV714"/>
  <c r="AW714"/>
  <c r="AV713"/>
  <c r="AW713"/>
  <c r="AV712"/>
  <c r="AW712"/>
  <c r="AV711"/>
  <c r="AW711"/>
  <c r="AV710"/>
  <c r="AW710"/>
  <c r="AV709"/>
  <c r="AW709"/>
  <c r="AV708"/>
  <c r="AW708"/>
  <c r="AV707"/>
  <c r="AW707"/>
  <c r="AV706"/>
  <c r="AW706"/>
  <c r="AV705"/>
  <c r="AW705"/>
  <c r="AV704"/>
  <c r="AW704"/>
  <c r="AV703"/>
  <c r="AW703"/>
  <c r="AV702"/>
  <c r="AW702"/>
  <c r="AV701"/>
  <c r="AW701"/>
  <c r="AV700"/>
  <c r="AW700"/>
  <c r="AV699"/>
  <c r="AW699"/>
  <c r="AV698"/>
  <c r="AW698"/>
  <c r="AV697"/>
  <c r="AW697"/>
  <c r="AV696"/>
  <c r="AW696"/>
  <c r="AV695"/>
  <c r="AW695"/>
  <c r="AV694"/>
  <c r="AW694"/>
  <c r="AV693"/>
  <c r="AW693"/>
  <c r="AV692"/>
  <c r="AW692"/>
  <c r="AV691"/>
  <c r="AW691"/>
  <c r="AV690"/>
  <c r="AW690"/>
  <c r="AV689"/>
  <c r="AW689"/>
  <c r="AV688"/>
  <c r="AW688"/>
  <c r="AV687"/>
  <c r="AW687"/>
  <c r="AV686"/>
  <c r="AW686"/>
  <c r="AV685"/>
  <c r="AW685"/>
  <c r="AV684"/>
  <c r="AW684"/>
  <c r="AV683"/>
  <c r="AW683"/>
  <c r="AV682"/>
  <c r="AW682"/>
  <c r="AV681"/>
  <c r="AW681"/>
  <c r="AV680"/>
  <c r="AW680"/>
  <c r="AV679"/>
  <c r="AW679"/>
  <c r="AV678"/>
  <c r="AW678"/>
  <c r="AV677"/>
  <c r="AW677"/>
  <c r="AV676"/>
  <c r="AW676"/>
  <c r="AV675"/>
  <c r="AW675"/>
  <c r="AV674"/>
  <c r="AW674"/>
  <c r="AV673"/>
  <c r="AW673"/>
  <c r="AV672"/>
  <c r="AW672"/>
  <c r="AV671"/>
  <c r="AW671"/>
  <c r="AV670"/>
  <c r="AW670"/>
  <c r="AV669"/>
  <c r="AW669"/>
  <c r="AV668"/>
  <c r="AW668"/>
  <c r="AV667"/>
  <c r="AW667"/>
  <c r="AV666"/>
  <c r="AW666"/>
  <c r="AV665"/>
  <c r="AW665"/>
  <c r="AV664"/>
  <c r="AW664"/>
  <c r="AV663"/>
  <c r="AW663"/>
  <c r="AV662"/>
  <c r="AW662"/>
  <c r="AV661"/>
  <c r="AW661"/>
  <c r="AV660"/>
  <c r="AW660"/>
  <c r="AV659"/>
  <c r="AW659"/>
  <c r="AV658"/>
  <c r="AW658"/>
  <c r="AV657"/>
  <c r="AW657"/>
  <c r="AV656"/>
  <c r="AW656"/>
  <c r="AV655"/>
  <c r="AW655"/>
  <c r="AV654"/>
  <c r="AW654"/>
  <c r="AV653"/>
  <c r="AW653"/>
  <c r="AV652"/>
  <c r="AW652"/>
  <c r="AV651"/>
  <c r="AW651"/>
  <c r="AV650"/>
  <c r="AW650"/>
  <c r="AV649"/>
  <c r="AW649"/>
  <c r="AV648"/>
  <c r="AW648"/>
  <c r="AV647"/>
  <c r="AW647"/>
  <c r="AV646"/>
  <c r="AW646"/>
  <c r="AV645"/>
  <c r="AW645"/>
  <c r="AV644"/>
  <c r="AW644"/>
  <c r="AV643"/>
  <c r="AW643"/>
  <c r="AV642"/>
  <c r="AW642"/>
  <c r="AV641"/>
  <c r="AW641"/>
  <c r="AV640"/>
  <c r="AW640"/>
  <c r="AV639"/>
  <c r="AW639"/>
  <c r="AV638"/>
  <c r="AW638"/>
  <c r="AV637"/>
  <c r="AW637"/>
  <c r="AV636"/>
  <c r="AW636"/>
  <c r="AV635"/>
  <c r="AW635"/>
  <c r="AV634"/>
  <c r="AW634"/>
  <c r="AV633"/>
  <c r="AW633"/>
  <c r="AV632"/>
  <c r="AW632"/>
  <c r="AV631"/>
  <c r="AW631"/>
  <c r="AV630"/>
  <c r="AW630"/>
  <c r="AV629"/>
  <c r="AW629"/>
  <c r="AV628"/>
  <c r="AW628"/>
  <c r="AV627"/>
  <c r="AW627"/>
  <c r="AV626"/>
  <c r="AW626"/>
  <c r="AV625"/>
  <c r="AW625"/>
  <c r="AV624"/>
  <c r="AW624"/>
  <c r="AV623"/>
  <c r="AW623"/>
  <c r="AV622"/>
  <c r="AW622"/>
  <c r="AV621"/>
  <c r="AW621"/>
  <c r="AV620"/>
  <c r="AW620"/>
  <c r="AV619"/>
  <c r="AW619"/>
  <c r="AV618"/>
  <c r="AW618"/>
  <c r="AV617"/>
  <c r="AW617"/>
  <c r="AV616"/>
  <c r="AW616"/>
  <c r="AV615"/>
  <c r="AW615"/>
  <c r="AV614"/>
  <c r="AW614"/>
  <c r="AL614"/>
  <c r="AM614"/>
  <c r="AV613"/>
  <c r="AW613"/>
  <c r="AL613"/>
  <c r="AM613"/>
  <c r="AV612"/>
  <c r="AW612"/>
  <c r="AL612"/>
  <c r="AM612"/>
  <c r="AV611"/>
  <c r="AW611"/>
  <c r="AL611"/>
  <c r="AM611"/>
  <c r="AV610"/>
  <c r="AW610"/>
  <c r="AL610"/>
  <c r="AM610"/>
  <c r="AV609"/>
  <c r="AW609"/>
  <c r="AL609"/>
  <c r="AM609"/>
  <c r="AV608"/>
  <c r="AW608"/>
  <c r="AL608"/>
  <c r="AM608"/>
  <c r="AV607"/>
  <c r="AW607"/>
  <c r="AL607"/>
  <c r="AM607"/>
  <c r="AV606"/>
  <c r="AW606"/>
  <c r="AL606"/>
  <c r="AM606"/>
  <c r="AV605"/>
  <c r="AW605"/>
  <c r="AL605"/>
  <c r="AM605"/>
  <c r="AV604"/>
  <c r="AW604"/>
  <c r="AL604"/>
  <c r="AM604"/>
  <c r="AV603"/>
  <c r="AW603"/>
  <c r="AL603"/>
  <c r="AM603"/>
  <c r="AV602"/>
  <c r="AW602"/>
  <c r="AL602"/>
  <c r="AM602"/>
  <c r="AV601"/>
  <c r="AW601"/>
  <c r="AL601"/>
  <c r="AM601"/>
  <c r="AV600"/>
  <c r="AW600"/>
  <c r="AL600"/>
  <c r="AM600"/>
  <c r="AV599"/>
  <c r="AW599"/>
  <c r="AL599"/>
  <c r="AM599"/>
  <c r="AV598"/>
  <c r="AW598"/>
  <c r="AL598"/>
  <c r="AM598"/>
  <c r="AV597"/>
  <c r="AW597"/>
  <c r="AL597"/>
  <c r="AM597"/>
  <c r="AV596"/>
  <c r="AW596"/>
  <c r="AL596"/>
  <c r="AM596"/>
  <c r="AV595"/>
  <c r="AW595"/>
  <c r="AL595"/>
  <c r="AM595"/>
  <c r="AV594"/>
  <c r="AW594"/>
  <c r="AL594"/>
  <c r="AM594"/>
  <c r="AV593"/>
  <c r="AW593"/>
  <c r="AL593"/>
  <c r="AM593"/>
  <c r="AV592"/>
  <c r="AW592"/>
  <c r="AL592"/>
  <c r="AM592"/>
  <c r="AV591"/>
  <c r="AW591"/>
  <c r="AL591"/>
  <c r="AM591"/>
  <c r="AV590"/>
  <c r="AW590"/>
  <c r="AL590"/>
  <c r="AM590"/>
  <c r="AV589"/>
  <c r="AW589"/>
  <c r="AL589"/>
  <c r="AM589"/>
  <c r="AV588"/>
  <c r="AW588"/>
  <c r="AL588"/>
  <c r="AM588"/>
  <c r="AV587"/>
  <c r="AW587"/>
  <c r="AL587"/>
  <c r="AM587"/>
  <c r="AV586"/>
  <c r="AW586"/>
  <c r="AL586"/>
  <c r="AM586"/>
  <c r="AV585"/>
  <c r="AW585"/>
  <c r="AL585"/>
  <c r="AM585"/>
  <c r="AV584"/>
  <c r="AW584"/>
  <c r="AL584"/>
  <c r="AM584"/>
  <c r="AV583"/>
  <c r="AW583"/>
  <c r="AL583"/>
  <c r="AM583"/>
  <c r="AV582"/>
  <c r="AW582"/>
  <c r="AL582"/>
  <c r="AM582"/>
  <c r="AV581"/>
  <c r="AW581"/>
  <c r="AL581"/>
  <c r="AM581"/>
  <c r="AV580"/>
  <c r="AW580"/>
  <c r="AL580"/>
  <c r="AM580"/>
  <c r="AV579"/>
  <c r="AW579"/>
  <c r="AL579"/>
  <c r="AM579"/>
  <c r="AV578"/>
  <c r="AW578"/>
  <c r="AL578"/>
  <c r="AM578"/>
  <c r="AV577"/>
  <c r="AW577"/>
  <c r="AL577"/>
  <c r="AM577"/>
  <c r="AV576"/>
  <c r="AW576"/>
  <c r="AL576"/>
  <c r="AM576"/>
  <c r="AV575"/>
  <c r="AW575"/>
  <c r="AL575"/>
  <c r="AM575"/>
  <c r="AV574"/>
  <c r="AW574"/>
  <c r="AL574"/>
  <c r="AM574"/>
  <c r="AV573"/>
  <c r="AW573"/>
  <c r="AL573"/>
  <c r="AM573"/>
  <c r="AV572"/>
  <c r="AW572"/>
  <c r="AL572"/>
  <c r="AM572"/>
  <c r="AV571"/>
  <c r="AW571"/>
  <c r="AL571"/>
  <c r="AM571"/>
  <c r="AV570"/>
  <c r="AW570"/>
  <c r="AL570"/>
  <c r="AM570"/>
  <c r="AV569"/>
  <c r="AW569"/>
  <c r="AL569"/>
  <c r="AM569"/>
  <c r="AV568"/>
  <c r="AW568"/>
  <c r="AL568"/>
  <c r="AM568"/>
  <c r="AV567"/>
  <c r="AW567"/>
  <c r="AL567"/>
  <c r="AM567"/>
  <c r="AV566"/>
  <c r="AW566"/>
  <c r="AL566"/>
  <c r="AM566"/>
  <c r="AV565"/>
  <c r="AW565"/>
  <c r="AL565"/>
  <c r="AM565"/>
  <c r="AV564"/>
  <c r="AW564"/>
  <c r="AL564"/>
  <c r="AM564"/>
  <c r="AV563"/>
  <c r="AW563"/>
  <c r="AL563"/>
  <c r="AM563"/>
  <c r="AV562"/>
  <c r="AW562"/>
  <c r="AL562"/>
  <c r="AM562"/>
  <c r="AV561"/>
  <c r="AW561"/>
  <c r="AL561"/>
  <c r="AM561"/>
  <c r="AV560"/>
  <c r="AW560"/>
  <c r="AL560"/>
  <c r="AM560"/>
  <c r="AV559"/>
  <c r="AW559"/>
  <c r="AL559"/>
  <c r="AM559"/>
  <c r="AV558"/>
  <c r="AW558"/>
  <c r="AL558"/>
  <c r="AM558"/>
  <c r="AV557"/>
  <c r="AW557"/>
  <c r="AL557"/>
  <c r="AM557"/>
  <c r="AV556"/>
  <c r="AW556"/>
  <c r="AL556"/>
  <c r="AM556"/>
  <c r="AV555"/>
  <c r="AW555"/>
  <c r="AL555"/>
  <c r="AM555"/>
  <c r="AV554"/>
  <c r="AW554"/>
  <c r="AL554"/>
  <c r="AM554"/>
  <c r="AV553"/>
  <c r="AW553"/>
  <c r="AL553"/>
  <c r="AM553"/>
  <c r="AV552"/>
  <c r="AW552"/>
  <c r="AL552"/>
  <c r="AM552"/>
  <c r="AV551"/>
  <c r="AW551"/>
  <c r="AL551"/>
  <c r="AM551"/>
  <c r="AV550"/>
  <c r="AW550"/>
  <c r="AL550"/>
  <c r="AM550"/>
  <c r="AV549"/>
  <c r="AW549"/>
  <c r="AL549"/>
  <c r="AM549"/>
  <c r="AV548"/>
  <c r="AW548"/>
  <c r="AL548"/>
  <c r="AM548"/>
  <c r="AV547"/>
  <c r="AW547"/>
  <c r="AL547"/>
  <c r="AM547"/>
  <c r="AV546"/>
  <c r="AW546"/>
  <c r="AL546"/>
  <c r="AM546"/>
  <c r="AV545"/>
  <c r="AW545"/>
  <c r="AL545"/>
  <c r="AM545"/>
  <c r="AV544"/>
  <c r="AW544"/>
  <c r="AL544"/>
  <c r="AM544"/>
  <c r="AV543"/>
  <c r="AW543"/>
  <c r="AL543"/>
  <c r="AM543"/>
  <c r="AV542"/>
  <c r="AW542"/>
  <c r="AL542"/>
  <c r="AM542"/>
  <c r="AV541"/>
  <c r="AW541"/>
  <c r="AL541"/>
  <c r="AM541"/>
  <c r="AV540"/>
  <c r="AW540"/>
  <c r="AL540"/>
  <c r="AM540"/>
  <c r="AV539"/>
  <c r="AW539"/>
  <c r="AL539"/>
  <c r="AM539"/>
  <c r="AV538"/>
  <c r="AW538"/>
  <c r="AL538"/>
  <c r="AM538"/>
  <c r="AV537"/>
  <c r="AW537"/>
  <c r="AL537"/>
  <c r="AM537"/>
  <c r="AV536"/>
  <c r="AW536"/>
  <c r="AL536"/>
  <c r="AM536"/>
  <c r="AV535"/>
  <c r="AW535"/>
  <c r="AL535"/>
  <c r="AM535"/>
  <c r="AV534"/>
  <c r="AW534"/>
  <c r="AL534"/>
  <c r="AM534"/>
  <c r="AV533"/>
  <c r="AW533"/>
  <c r="AL533"/>
  <c r="AM533"/>
  <c r="AV532"/>
  <c r="AW532"/>
  <c r="AL532"/>
  <c r="AM532"/>
  <c r="AV531"/>
  <c r="AW531"/>
  <c r="AL531"/>
  <c r="AM531"/>
  <c r="AV530"/>
  <c r="AW530"/>
  <c r="AL530"/>
  <c r="AM530"/>
  <c r="AV529"/>
  <c r="AW529"/>
  <c r="AL529"/>
  <c r="AM529"/>
  <c r="AV528"/>
  <c r="AW528"/>
  <c r="AL528"/>
  <c r="AM528"/>
  <c r="AV527"/>
  <c r="AW527"/>
  <c r="AL527"/>
  <c r="AM527"/>
  <c r="AV526"/>
  <c r="AW526"/>
  <c r="AL526"/>
  <c r="AM526"/>
  <c r="AV525"/>
  <c r="AW525"/>
  <c r="AL525"/>
  <c r="AM525"/>
  <c r="AV524"/>
  <c r="AW524"/>
  <c r="AL524"/>
  <c r="AM524"/>
  <c r="AV523"/>
  <c r="AW523"/>
  <c r="AL523"/>
  <c r="AM523"/>
  <c r="AV522"/>
  <c r="AW522"/>
  <c r="AL522"/>
  <c r="AM522"/>
  <c r="AV521"/>
  <c r="AW521"/>
  <c r="AL521"/>
  <c r="AM521"/>
  <c r="AV520"/>
  <c r="AW520"/>
  <c r="AL520"/>
  <c r="AM520"/>
  <c r="AV519"/>
  <c r="AW519"/>
  <c r="AL519"/>
  <c r="AM519"/>
  <c r="AV518"/>
  <c r="AW518"/>
  <c r="AL518"/>
  <c r="AM518"/>
  <c r="AV517"/>
  <c r="AW517"/>
  <c r="AL517"/>
  <c r="AM517"/>
  <c r="AV516"/>
  <c r="AW516"/>
  <c r="AL516"/>
  <c r="AM516"/>
  <c r="AV515"/>
  <c r="AW515"/>
  <c r="AL515"/>
  <c r="AM515"/>
  <c r="AV514"/>
  <c r="AW514"/>
  <c r="AL514"/>
  <c r="AM514"/>
  <c r="AV513"/>
  <c r="AW513"/>
  <c r="AL513"/>
  <c r="AM513"/>
  <c r="AV512"/>
  <c r="AW512"/>
  <c r="AL512"/>
  <c r="AM512"/>
  <c r="AV511"/>
  <c r="AW511"/>
  <c r="AL511"/>
  <c r="AM511"/>
  <c r="AV510"/>
  <c r="AW510"/>
  <c r="AL510"/>
  <c r="AM510"/>
  <c r="AV509"/>
  <c r="AW509"/>
  <c r="AL509"/>
  <c r="AM509"/>
  <c r="AV508"/>
  <c r="AW508"/>
  <c r="AL508"/>
  <c r="AM508"/>
  <c r="AV507"/>
  <c r="AW507"/>
  <c r="AL507"/>
  <c r="AM507"/>
  <c r="AV506"/>
  <c r="AW506"/>
  <c r="AL506"/>
  <c r="AM506"/>
  <c r="AV505"/>
  <c r="AW505"/>
  <c r="AL505"/>
  <c r="AM505"/>
  <c r="AV504"/>
  <c r="AW504"/>
  <c r="AL504"/>
  <c r="AM504"/>
  <c r="AV503"/>
  <c r="AW503"/>
  <c r="AL503"/>
  <c r="AM503"/>
  <c r="AV502"/>
  <c r="AW502"/>
  <c r="AL502"/>
  <c r="AM502"/>
  <c r="AV501"/>
  <c r="AW501"/>
  <c r="AL501"/>
  <c r="AM501"/>
  <c r="AV500"/>
  <c r="AW500"/>
  <c r="AL500"/>
  <c r="AM500"/>
  <c r="AV499"/>
  <c r="AW499"/>
  <c r="AL499"/>
  <c r="AM499"/>
  <c r="AV498"/>
  <c r="AW498"/>
  <c r="AL498"/>
  <c r="AM498"/>
  <c r="AV497"/>
  <c r="AW497"/>
  <c r="AL497"/>
  <c r="AM497"/>
  <c r="AV496"/>
  <c r="AW496"/>
  <c r="AL496"/>
  <c r="AM496"/>
  <c r="AV495"/>
  <c r="AW495"/>
  <c r="AL495"/>
  <c r="AM495"/>
  <c r="AV494"/>
  <c r="AW494"/>
  <c r="AL494"/>
  <c r="AM494"/>
  <c r="AV493"/>
  <c r="AW493"/>
  <c r="AL493"/>
  <c r="AM493"/>
  <c r="AV492"/>
  <c r="AW492"/>
  <c r="AL492"/>
  <c r="AM492"/>
  <c r="AV491"/>
  <c r="AW491"/>
  <c r="AL491"/>
  <c r="AM491"/>
  <c r="AV490"/>
  <c r="AW490"/>
  <c r="AL490"/>
  <c r="AM490"/>
  <c r="AV489"/>
  <c r="AW489"/>
  <c r="AL489"/>
  <c r="AM489"/>
  <c r="AV488"/>
  <c r="AW488"/>
  <c r="AL488"/>
  <c r="AM488"/>
  <c r="AV487"/>
  <c r="AW487"/>
  <c r="AL487"/>
  <c r="AM487"/>
  <c r="AV486"/>
  <c r="AW486"/>
  <c r="AL486"/>
  <c r="AM486"/>
  <c r="AV485"/>
  <c r="AW485"/>
  <c r="AL485"/>
  <c r="AM485"/>
  <c r="AV484"/>
  <c r="AW484"/>
  <c r="AL484"/>
  <c r="AM484"/>
  <c r="AV483"/>
  <c r="AW483"/>
  <c r="AL483"/>
  <c r="AM483"/>
  <c r="AV482"/>
  <c r="AW482"/>
  <c r="AL482"/>
  <c r="AM482"/>
  <c r="AV481"/>
  <c r="AW481"/>
  <c r="AL481"/>
  <c r="AM481"/>
  <c r="AV480"/>
  <c r="AW480"/>
  <c r="AL480"/>
  <c r="AM480"/>
  <c r="AV479"/>
  <c r="AW479"/>
  <c r="AL479"/>
  <c r="AM479"/>
  <c r="AV478"/>
  <c r="AW478"/>
  <c r="AL478"/>
  <c r="AM478"/>
  <c r="AV477"/>
  <c r="AW477"/>
  <c r="AL477"/>
  <c r="AM477"/>
  <c r="AV476"/>
  <c r="AW476"/>
  <c r="AL476"/>
  <c r="AM476"/>
  <c r="AV475"/>
  <c r="AW475"/>
  <c r="AL475"/>
  <c r="AM475"/>
  <c r="AV474"/>
  <c r="AW474"/>
  <c r="AL474"/>
  <c r="AM474"/>
  <c r="AV473"/>
  <c r="AW473"/>
  <c r="AL473"/>
  <c r="AM473"/>
  <c r="AV472"/>
  <c r="AW472"/>
  <c r="AL472"/>
  <c r="AM472"/>
  <c r="AV471"/>
  <c r="AW471"/>
  <c r="AL471"/>
  <c r="AM471"/>
  <c r="AV470"/>
  <c r="AW470"/>
  <c r="AL470"/>
  <c r="AM470"/>
  <c r="AV469"/>
  <c r="AW469"/>
  <c r="AL469"/>
  <c r="AM469"/>
  <c r="AV468"/>
  <c r="AW468"/>
  <c r="AL468"/>
  <c r="AM468"/>
  <c r="AV467"/>
  <c r="AW467"/>
  <c r="AL467"/>
  <c r="AM467"/>
  <c r="AV466"/>
  <c r="AW466"/>
  <c r="AL466"/>
  <c r="AM466"/>
  <c r="AV465"/>
  <c r="AW465"/>
  <c r="AL465"/>
  <c r="AM465"/>
  <c r="AV464"/>
  <c r="AW464"/>
  <c r="AL464"/>
  <c r="AM464"/>
  <c r="AV463"/>
  <c r="AW463"/>
  <c r="AL463"/>
  <c r="AM463"/>
  <c r="AV462"/>
  <c r="AW462"/>
  <c r="AL462"/>
  <c r="AM462"/>
  <c r="AV461"/>
  <c r="AW461"/>
  <c r="AL461"/>
  <c r="AM461"/>
  <c r="AV460"/>
  <c r="AW460"/>
  <c r="AL460"/>
  <c r="AM460"/>
  <c r="AV459"/>
  <c r="AW459"/>
  <c r="AL459"/>
  <c r="AM459"/>
  <c r="AB459"/>
  <c r="AC459"/>
  <c r="AV458"/>
  <c r="AW458"/>
  <c r="AL458"/>
  <c r="AM458"/>
  <c r="AB458"/>
  <c r="AC458"/>
  <c r="AV457"/>
  <c r="AW457"/>
  <c r="AL457"/>
  <c r="AM457"/>
  <c r="AB457"/>
  <c r="AC457"/>
  <c r="AV456"/>
  <c r="AW456"/>
  <c r="AL456"/>
  <c r="AM456"/>
  <c r="AB456"/>
  <c r="AC456"/>
  <c r="AV455"/>
  <c r="AW455"/>
  <c r="AL455"/>
  <c r="AM455"/>
  <c r="AB455"/>
  <c r="AC455"/>
  <c r="AV454"/>
  <c r="AW454"/>
  <c r="AL454"/>
  <c r="AM454"/>
  <c r="AB454"/>
  <c r="AC454"/>
  <c r="AV453"/>
  <c r="AW453"/>
  <c r="AL453"/>
  <c r="AM453"/>
  <c r="AB453"/>
  <c r="AC453"/>
  <c r="AV452"/>
  <c r="AW452"/>
  <c r="AL452"/>
  <c r="AM452"/>
  <c r="AB452"/>
  <c r="AC452"/>
  <c r="AV451"/>
  <c r="AW451"/>
  <c r="AL451"/>
  <c r="AM451"/>
  <c r="AB451"/>
  <c r="AC451"/>
  <c r="AV450"/>
  <c r="AW450"/>
  <c r="AL450"/>
  <c r="AM450"/>
  <c r="AV449"/>
  <c r="AW449"/>
  <c r="AL449"/>
  <c r="AM449"/>
  <c r="AV448"/>
  <c r="AW448"/>
  <c r="AL448"/>
  <c r="AM448"/>
  <c r="AV447"/>
  <c r="AW447"/>
  <c r="AL447"/>
  <c r="AM447"/>
  <c r="AV446"/>
  <c r="AW446"/>
  <c r="AL446"/>
  <c r="AM446"/>
  <c r="AV445"/>
  <c r="AW445"/>
  <c r="AL445"/>
  <c r="AM445"/>
  <c r="AV444"/>
  <c r="AW444"/>
  <c r="AL444"/>
  <c r="AM444"/>
  <c r="AV443"/>
  <c r="AW443"/>
  <c r="AL443"/>
  <c r="AM443"/>
  <c r="AV442"/>
  <c r="AW442"/>
  <c r="AL442"/>
  <c r="AM442"/>
  <c r="AV441"/>
  <c r="AW441"/>
  <c r="AL441"/>
  <c r="AM441"/>
  <c r="AV440"/>
  <c r="AW440"/>
  <c r="AL440"/>
  <c r="AM440"/>
  <c r="AV439"/>
  <c r="AW439"/>
  <c r="AL439"/>
  <c r="AM439"/>
  <c r="AV438"/>
  <c r="AW438"/>
  <c r="AL438"/>
  <c r="AM438"/>
  <c r="AV437"/>
  <c r="AW437"/>
  <c r="AL437"/>
  <c r="AM437"/>
  <c r="AV436"/>
  <c r="AW436"/>
  <c r="AL436"/>
  <c r="AM436"/>
  <c r="AV435"/>
  <c r="AW435"/>
  <c r="AL435"/>
  <c r="AM435"/>
  <c r="AV434"/>
  <c r="AW434"/>
  <c r="AL434"/>
  <c r="AM434"/>
  <c r="AV433"/>
  <c r="AW433"/>
  <c r="AL433"/>
  <c r="AM433"/>
  <c r="AV432"/>
  <c r="AW432"/>
  <c r="AL432"/>
  <c r="AM432"/>
  <c r="AV431"/>
  <c r="AW431"/>
  <c r="AL431"/>
  <c r="AM431"/>
  <c r="AV430"/>
  <c r="AW430"/>
  <c r="AL430"/>
  <c r="AM430"/>
  <c r="AV429"/>
  <c r="AW429"/>
  <c r="AL429"/>
  <c r="AM429"/>
  <c r="AV428"/>
  <c r="AW428"/>
  <c r="AL428"/>
  <c r="AM428"/>
  <c r="AV427"/>
  <c r="AW427"/>
  <c r="AL427"/>
  <c r="AM427"/>
  <c r="AV426"/>
  <c r="AW426"/>
  <c r="AL426"/>
  <c r="AM426"/>
  <c r="AV425"/>
  <c r="AW425"/>
  <c r="AL425"/>
  <c r="AM425"/>
  <c r="AV424"/>
  <c r="AW424"/>
  <c r="AL424"/>
  <c r="AM424"/>
  <c r="AV423"/>
  <c r="AW423"/>
  <c r="AL423"/>
  <c r="AM423"/>
  <c r="AV422"/>
  <c r="AW422"/>
  <c r="AL422"/>
  <c r="AM422"/>
  <c r="AV421"/>
  <c r="AW421"/>
  <c r="AL421"/>
  <c r="AM421"/>
  <c r="AV420"/>
  <c r="AW420"/>
  <c r="AL420"/>
  <c r="AM420"/>
  <c r="AV419"/>
  <c r="AW419"/>
  <c r="AL419"/>
  <c r="AM419"/>
  <c r="AV418"/>
  <c r="AW418"/>
  <c r="AL418"/>
  <c r="AM418"/>
  <c r="AV417"/>
  <c r="AW417"/>
  <c r="AL417"/>
  <c r="AM417"/>
  <c r="AV416"/>
  <c r="AW416"/>
  <c r="AL416"/>
  <c r="AM416"/>
  <c r="AV415"/>
  <c r="AW415"/>
  <c r="AL415"/>
  <c r="AM415"/>
  <c r="AV414"/>
  <c r="AW414"/>
  <c r="AL414"/>
  <c r="AM414"/>
  <c r="AV413"/>
  <c r="AW413"/>
  <c r="AL413"/>
  <c r="AM413"/>
  <c r="AV412"/>
  <c r="AW412"/>
  <c r="AL412"/>
  <c r="AM412"/>
  <c r="AV411"/>
  <c r="AW411"/>
  <c r="AL411"/>
  <c r="AM411"/>
  <c r="AV410"/>
  <c r="AW410"/>
  <c r="AL410"/>
  <c r="AM410"/>
  <c r="AV409"/>
  <c r="AW409"/>
  <c r="AL409"/>
  <c r="AM409"/>
  <c r="AV408"/>
  <c r="AW408"/>
  <c r="AL408"/>
  <c r="AM408"/>
  <c r="AV407"/>
  <c r="AW407"/>
  <c r="AL407"/>
  <c r="AM407"/>
  <c r="AV406"/>
  <c r="AW406"/>
  <c r="AL406"/>
  <c r="AM406"/>
  <c r="AV405"/>
  <c r="AW405"/>
  <c r="AL405"/>
  <c r="AM405"/>
  <c r="AV404"/>
  <c r="AW404"/>
  <c r="AL404"/>
  <c r="AM404"/>
  <c r="AV403"/>
  <c r="AW403"/>
  <c r="AL403"/>
  <c r="AM403"/>
  <c r="AV402"/>
  <c r="AW402"/>
  <c r="AL402"/>
  <c r="AM402"/>
  <c r="AV401"/>
  <c r="AW401"/>
  <c r="AL401"/>
  <c r="AM401"/>
  <c r="AV400"/>
  <c r="AW400"/>
  <c r="AL400"/>
  <c r="AM400"/>
  <c r="AV399"/>
  <c r="AW399"/>
  <c r="AL399"/>
  <c r="AM399"/>
  <c r="AV398"/>
  <c r="AW398"/>
  <c r="AL398"/>
  <c r="AM398"/>
  <c r="AV397"/>
  <c r="AW397"/>
  <c r="AL397"/>
  <c r="AM397"/>
  <c r="AV396"/>
  <c r="AW396"/>
  <c r="AL396"/>
  <c r="AM396"/>
  <c r="AV395"/>
  <c r="AW395"/>
  <c r="AL395"/>
  <c r="AM395"/>
  <c r="AV394"/>
  <c r="AW394"/>
  <c r="AL394"/>
  <c r="AM394"/>
  <c r="AV393"/>
  <c r="AW393"/>
  <c r="AL393"/>
  <c r="AM393"/>
  <c r="AV392"/>
  <c r="AW392"/>
  <c r="AL392"/>
  <c r="AM392"/>
  <c r="AV391"/>
  <c r="AW391"/>
  <c r="AL391"/>
  <c r="AM391"/>
  <c r="AV390"/>
  <c r="AW390"/>
  <c r="AL390"/>
  <c r="AM390"/>
  <c r="AV389"/>
  <c r="AW389"/>
  <c r="AL389"/>
  <c r="AM389"/>
  <c r="AV388"/>
  <c r="AW388"/>
  <c r="AL388"/>
  <c r="AM388"/>
  <c r="AV387"/>
  <c r="AW387"/>
  <c r="AL387"/>
  <c r="AM387"/>
  <c r="AV386"/>
  <c r="AW386"/>
  <c r="AL386"/>
  <c r="AM386"/>
  <c r="AV385"/>
  <c r="AW385"/>
  <c r="AL385"/>
  <c r="AM385"/>
  <c r="AV384"/>
  <c r="AW384"/>
  <c r="AL384"/>
  <c r="AM384"/>
  <c r="AV383"/>
  <c r="AW383"/>
  <c r="AL383"/>
  <c r="AM383"/>
  <c r="AV382"/>
  <c r="AW382"/>
  <c r="AL382"/>
  <c r="AM382"/>
  <c r="AV381"/>
  <c r="AW381"/>
  <c r="AL381"/>
  <c r="AM381"/>
  <c r="AV380"/>
  <c r="AW380"/>
  <c r="AL380"/>
  <c r="AM380"/>
  <c r="AV379"/>
  <c r="AW379"/>
  <c r="AL379"/>
  <c r="AM379"/>
  <c r="AV378"/>
  <c r="AW378"/>
  <c r="AL378"/>
  <c r="AM378"/>
  <c r="AV377"/>
  <c r="AW377"/>
  <c r="AL377"/>
  <c r="AM377"/>
  <c r="AV376"/>
  <c r="AW376"/>
  <c r="AL376"/>
  <c r="AM376"/>
  <c r="AV375"/>
  <c r="AW375"/>
  <c r="AL375"/>
  <c r="AM375"/>
  <c r="AV374"/>
  <c r="AW374"/>
  <c r="AL374"/>
  <c r="AM374"/>
  <c r="AV373"/>
  <c r="AW373"/>
  <c r="AL373"/>
  <c r="AM373"/>
  <c r="AV372"/>
  <c r="AW372"/>
  <c r="AL372"/>
  <c r="AM372"/>
  <c r="AV371"/>
  <c r="AW371"/>
  <c r="AL371"/>
  <c r="AM371"/>
  <c r="AV370"/>
  <c r="AW370"/>
  <c r="AL370"/>
  <c r="AM370"/>
  <c r="AV369"/>
  <c r="AW369"/>
  <c r="AL369"/>
  <c r="AM369"/>
  <c r="AV368"/>
  <c r="AW368"/>
  <c r="AL368"/>
  <c r="AM368"/>
  <c r="AV367"/>
  <c r="AW367"/>
  <c r="AL367"/>
  <c r="AM367"/>
  <c r="AV366"/>
  <c r="AW366"/>
  <c r="AL366"/>
  <c r="AM366"/>
  <c r="AV365"/>
  <c r="AW365"/>
  <c r="AL365"/>
  <c r="AM365"/>
  <c r="AV364"/>
  <c r="AW364"/>
  <c r="AL364"/>
  <c r="AM364"/>
  <c r="AV363"/>
  <c r="AW363"/>
  <c r="AL363"/>
  <c r="AM363"/>
  <c r="AV362"/>
  <c r="AW362"/>
  <c r="AL362"/>
  <c r="AM362"/>
  <c r="AV361"/>
  <c r="AW361"/>
  <c r="AL361"/>
  <c r="AM361"/>
  <c r="AV360"/>
  <c r="AW360"/>
  <c r="AL360"/>
  <c r="AM360"/>
  <c r="AV359"/>
  <c r="AW359"/>
  <c r="AL359"/>
  <c r="AM359"/>
  <c r="AV358"/>
  <c r="AW358"/>
  <c r="AL358"/>
  <c r="AM358"/>
  <c r="AV357"/>
  <c r="AW357"/>
  <c r="AL357"/>
  <c r="AM357"/>
  <c r="AV356"/>
  <c r="AW356"/>
  <c r="AL356"/>
  <c r="AM356"/>
  <c r="AV355"/>
  <c r="AW355"/>
  <c r="AL355"/>
  <c r="AM355"/>
  <c r="AV354"/>
  <c r="AW354"/>
  <c r="AL354"/>
  <c r="AM354"/>
  <c r="AV353"/>
  <c r="AW353"/>
  <c r="AL353"/>
  <c r="AM353"/>
  <c r="AV352"/>
  <c r="AW352"/>
  <c r="AL352"/>
  <c r="AM352"/>
  <c r="AV351"/>
  <c r="AW351"/>
  <c r="AL351"/>
  <c r="AM351"/>
  <c r="AV350"/>
  <c r="AW350"/>
  <c r="AL350"/>
  <c r="AM350"/>
  <c r="AV349"/>
  <c r="AW349"/>
  <c r="AL349"/>
  <c r="AM349"/>
  <c r="AV348"/>
  <c r="AW348"/>
  <c r="AL348"/>
  <c r="AM348"/>
  <c r="AV347"/>
  <c r="AW347"/>
  <c r="AL347"/>
  <c r="AM347"/>
  <c r="AV346"/>
  <c r="AW346"/>
  <c r="AL346"/>
  <c r="AM346"/>
  <c r="AV345"/>
  <c r="AW345"/>
  <c r="AL345"/>
  <c r="AM345"/>
  <c r="AV344"/>
  <c r="AW344"/>
  <c r="AL344"/>
  <c r="AM344"/>
  <c r="AV343"/>
  <c r="AW343"/>
  <c r="AL343"/>
  <c r="AM343"/>
  <c r="AV342"/>
  <c r="AW342"/>
  <c r="AL342"/>
  <c r="AM342"/>
  <c r="AV341"/>
  <c r="AW341"/>
  <c r="AL341"/>
  <c r="AM341"/>
  <c r="AV340"/>
  <c r="AW340"/>
  <c r="AL340"/>
  <c r="AM340"/>
  <c r="AV339"/>
  <c r="AW339"/>
  <c r="AL339"/>
  <c r="AM339"/>
  <c r="AV338"/>
  <c r="AW338"/>
  <c r="AL338"/>
  <c r="AM338"/>
  <c r="AV337"/>
  <c r="AW337"/>
  <c r="AL337"/>
  <c r="AM337"/>
  <c r="AV336"/>
  <c r="AW336"/>
  <c r="AL336"/>
  <c r="AM336"/>
  <c r="AV335"/>
  <c r="AW335"/>
  <c r="AL335"/>
  <c r="AM335"/>
  <c r="AV334"/>
  <c r="AW334"/>
  <c r="AL334"/>
  <c r="AM334"/>
  <c r="AV333"/>
  <c r="AW333"/>
  <c r="AL333"/>
  <c r="AM333"/>
  <c r="AV332"/>
  <c r="AW332"/>
  <c r="AL332"/>
  <c r="AM332"/>
  <c r="AV331"/>
  <c r="AW331"/>
  <c r="AL331"/>
  <c r="AM331"/>
  <c r="AV330"/>
  <c r="AW330"/>
  <c r="AL330"/>
  <c r="AM330"/>
  <c r="AV329"/>
  <c r="AW329"/>
  <c r="AL329"/>
  <c r="AM329"/>
  <c r="AV328"/>
  <c r="AW328"/>
  <c r="AL328"/>
  <c r="AM328"/>
  <c r="AV327"/>
  <c r="AW327"/>
  <c r="AL327"/>
  <c r="AM327"/>
  <c r="AV326"/>
  <c r="AW326"/>
  <c r="AL326"/>
  <c r="AM326"/>
  <c r="AV325"/>
  <c r="AW325"/>
  <c r="AL325"/>
  <c r="AM325"/>
  <c r="AV324"/>
  <c r="AW324"/>
  <c r="AL324"/>
  <c r="AM324"/>
  <c r="AV323"/>
  <c r="AW323"/>
  <c r="AL323"/>
  <c r="AM323"/>
  <c r="AV322"/>
  <c r="AW322"/>
  <c r="AL322"/>
  <c r="AM322"/>
  <c r="AV321"/>
  <c r="AW321"/>
  <c r="AL321"/>
  <c r="AM321"/>
  <c r="AV320"/>
  <c r="AW320"/>
  <c r="AL320"/>
  <c r="AM320"/>
  <c r="AV319"/>
  <c r="AW319"/>
  <c r="AL319"/>
  <c r="AM319"/>
  <c r="AV318"/>
  <c r="AW318"/>
  <c r="AL318"/>
  <c r="AM318"/>
  <c r="AV317"/>
  <c r="AW317"/>
  <c r="AL317"/>
  <c r="AM317"/>
  <c r="AV316"/>
  <c r="AW316"/>
  <c r="AL316"/>
  <c r="AM316"/>
  <c r="AV315"/>
  <c r="AW315"/>
  <c r="AL315"/>
  <c r="AM315"/>
  <c r="AV314"/>
  <c r="AW314"/>
  <c r="AL314"/>
  <c r="AM314"/>
  <c r="AV313"/>
  <c r="AW313"/>
  <c r="AL313"/>
  <c r="AM313"/>
  <c r="AV312"/>
  <c r="AW312"/>
  <c r="AL312"/>
  <c r="AM312"/>
  <c r="AV311"/>
  <c r="AW311"/>
  <c r="AL311"/>
  <c r="AM311"/>
  <c r="AV310"/>
  <c r="AW310"/>
  <c r="AL310"/>
  <c r="AM310"/>
  <c r="AV309"/>
  <c r="AW309"/>
  <c r="AL309"/>
  <c r="AM309"/>
  <c r="AV308"/>
  <c r="AW308"/>
  <c r="AL308"/>
  <c r="AM308"/>
  <c r="AV307"/>
  <c r="AW307"/>
  <c r="AL307"/>
  <c r="AM307"/>
  <c r="AV306"/>
  <c r="AW306"/>
  <c r="AL306"/>
  <c r="AM306"/>
  <c r="AV305"/>
  <c r="AW305"/>
  <c r="AL305"/>
  <c r="AM305"/>
  <c r="AV304"/>
  <c r="AW304"/>
  <c r="AL304"/>
  <c r="AM304"/>
  <c r="AV303"/>
  <c r="AW303"/>
  <c r="AL303"/>
  <c r="AM303"/>
  <c r="AV302"/>
  <c r="AW302"/>
  <c r="AL302"/>
  <c r="AM302"/>
  <c r="AV301"/>
  <c r="AW301"/>
  <c r="AL301"/>
  <c r="AM301"/>
  <c r="AV300"/>
  <c r="AW300"/>
  <c r="AL300"/>
  <c r="AM300"/>
  <c r="AV299"/>
  <c r="AW299"/>
  <c r="AL299"/>
  <c r="AM299"/>
  <c r="AV298"/>
  <c r="AW298"/>
  <c r="AL298"/>
  <c r="AM298"/>
  <c r="AV297"/>
  <c r="AW297"/>
  <c r="AL297"/>
  <c r="AM297"/>
  <c r="AV296"/>
  <c r="AW296"/>
  <c r="AL296"/>
  <c r="AM296"/>
  <c r="AV295"/>
  <c r="AW295"/>
  <c r="AL295"/>
  <c r="AM295"/>
  <c r="AV294"/>
  <c r="AW294"/>
  <c r="AL294"/>
  <c r="AM294"/>
  <c r="AV293"/>
  <c r="AW293"/>
  <c r="AL293"/>
  <c r="AM293"/>
  <c r="AV292"/>
  <c r="AW292"/>
  <c r="AL292"/>
  <c r="AM292"/>
  <c r="AV291"/>
  <c r="AW291"/>
  <c r="AL291"/>
  <c r="AM291"/>
  <c r="AV290"/>
  <c r="AW290"/>
  <c r="AL290"/>
  <c r="AM290"/>
  <c r="AV289"/>
  <c r="AW289"/>
  <c r="AL289"/>
  <c r="AM289"/>
  <c r="AV288"/>
  <c r="AW288"/>
  <c r="AL288"/>
  <c r="AM288"/>
  <c r="AV287"/>
  <c r="AW287"/>
  <c r="AL287"/>
  <c r="AM287"/>
  <c r="AV286"/>
  <c r="AW286"/>
  <c r="AL286"/>
  <c r="AM286"/>
  <c r="AV285"/>
  <c r="AW285"/>
  <c r="AL285"/>
  <c r="AM285"/>
  <c r="AV284"/>
  <c r="AW284"/>
  <c r="AL284"/>
  <c r="AM284"/>
  <c r="AV283"/>
  <c r="AW283"/>
  <c r="AL283"/>
  <c r="AM283"/>
  <c r="AV282"/>
  <c r="AW282"/>
  <c r="AL282"/>
  <c r="AM282"/>
  <c r="AV281"/>
  <c r="AW281"/>
  <c r="AL281"/>
  <c r="AM281"/>
  <c r="AV280"/>
  <c r="AW280"/>
  <c r="AL280"/>
  <c r="AM280"/>
  <c r="AV279"/>
  <c r="AW279"/>
  <c r="AL279"/>
  <c r="AM279"/>
  <c r="AV278"/>
  <c r="AW278"/>
  <c r="AL278"/>
  <c r="AM278"/>
  <c r="AV277"/>
  <c r="AW277"/>
  <c r="AL277"/>
  <c r="AM277"/>
  <c r="AV276"/>
  <c r="AW276"/>
  <c r="AL276"/>
  <c r="AM276"/>
  <c r="AV275"/>
  <c r="AW275"/>
  <c r="AL275"/>
  <c r="AM275"/>
  <c r="AV274"/>
  <c r="AW274"/>
  <c r="AL274"/>
  <c r="AM274"/>
  <c r="AV273"/>
  <c r="AW273"/>
  <c r="AL273"/>
  <c r="AM273"/>
  <c r="AV272"/>
  <c r="AW272"/>
  <c r="AL272"/>
  <c r="AM272"/>
  <c r="AV271"/>
  <c r="AW271"/>
  <c r="AL271"/>
  <c r="AM271"/>
  <c r="AV270"/>
  <c r="AW270"/>
  <c r="AL270"/>
  <c r="AM270"/>
  <c r="AV269"/>
  <c r="AW269"/>
  <c r="AL269"/>
  <c r="AM269"/>
  <c r="AV268"/>
  <c r="AW268"/>
  <c r="AL268"/>
  <c r="AM268"/>
  <c r="AV267"/>
  <c r="AW267"/>
  <c r="AL267"/>
  <c r="AM267"/>
  <c r="AV266"/>
  <c r="AW266"/>
  <c r="AL266"/>
  <c r="AM266"/>
  <c r="AV265"/>
  <c r="AW265"/>
  <c r="AL265"/>
  <c r="AM265"/>
  <c r="AV264"/>
  <c r="AW264"/>
  <c r="AL264"/>
  <c r="AM264"/>
  <c r="AV263"/>
  <c r="AW263"/>
  <c r="AL263"/>
  <c r="AM263"/>
  <c r="AV262"/>
  <c r="AW262"/>
  <c r="AL262"/>
  <c r="AM262"/>
  <c r="AV261"/>
  <c r="AW261"/>
  <c r="AL261"/>
  <c r="AM261"/>
  <c r="AV260"/>
  <c r="AW260"/>
  <c r="AL260"/>
  <c r="AM260"/>
  <c r="AV259"/>
  <c r="AW259"/>
  <c r="AL259"/>
  <c r="AM259"/>
  <c r="AV258"/>
  <c r="AW258"/>
  <c r="AL258"/>
  <c r="AM258"/>
  <c r="AV257"/>
  <c r="AW257"/>
  <c r="AL257"/>
  <c r="AM257"/>
  <c r="AV256"/>
  <c r="AW256"/>
  <c r="AL256"/>
  <c r="AM256"/>
  <c r="AV255"/>
  <c r="AW255"/>
  <c r="AL255"/>
  <c r="AM255"/>
  <c r="AV254"/>
  <c r="AW254"/>
  <c r="AL254"/>
  <c r="AM254"/>
  <c r="AV253"/>
  <c r="AW253"/>
  <c r="AL253"/>
  <c r="AM253"/>
  <c r="AV252"/>
  <c r="AW252"/>
  <c r="AL252"/>
  <c r="AM252"/>
  <c r="AV251"/>
  <c r="AW251"/>
  <c r="AL251"/>
  <c r="AM251"/>
  <c r="AV250"/>
  <c r="AW250"/>
  <c r="AL250"/>
  <c r="AM250"/>
  <c r="AV249"/>
  <c r="AW249"/>
  <c r="AL249"/>
  <c r="AM249"/>
  <c r="AV248"/>
  <c r="AW248"/>
  <c r="AL248"/>
  <c r="AM248"/>
  <c r="AV247"/>
  <c r="AW247"/>
  <c r="AL247"/>
  <c r="AM247"/>
  <c r="AV246"/>
  <c r="AW246"/>
  <c r="AL246"/>
  <c r="AM246"/>
  <c r="AV245"/>
  <c r="AW245"/>
  <c r="AL245"/>
  <c r="AM245"/>
  <c r="AV244"/>
  <c r="AW244"/>
  <c r="AL244"/>
  <c r="AM244"/>
  <c r="AV243"/>
  <c r="AW243"/>
  <c r="AL243"/>
  <c r="AM243"/>
  <c r="AV242"/>
  <c r="AW242"/>
  <c r="AL242"/>
  <c r="AM242"/>
  <c r="AV241"/>
  <c r="AW241"/>
  <c r="AL241"/>
  <c r="AM241"/>
  <c r="AV240"/>
  <c r="AW240"/>
  <c r="AL240"/>
  <c r="AM240"/>
  <c r="AV239"/>
  <c r="AW239"/>
  <c r="AL239"/>
  <c r="AM239"/>
  <c r="AV238"/>
  <c r="AW238"/>
  <c r="AL238"/>
  <c r="AM238"/>
  <c r="AV237"/>
  <c r="AW237"/>
  <c r="AL237"/>
  <c r="AM237"/>
  <c r="AV236"/>
  <c r="AW236"/>
  <c r="AL236"/>
  <c r="AM236"/>
  <c r="AV235"/>
  <c r="AW235"/>
  <c r="AL235"/>
  <c r="AM235"/>
  <c r="AV234"/>
  <c r="AW234"/>
  <c r="AL234"/>
  <c r="AM234"/>
  <c r="AV233"/>
  <c r="AW233"/>
  <c r="AL233"/>
  <c r="AM233"/>
  <c r="AV232"/>
  <c r="AW232"/>
  <c r="AL232"/>
  <c r="AM232"/>
  <c r="AV231"/>
  <c r="AW231"/>
  <c r="AL231"/>
  <c r="AM231"/>
  <c r="AV230"/>
  <c r="AW230"/>
  <c r="AL230"/>
  <c r="AM230"/>
  <c r="AV229"/>
  <c r="AW229"/>
  <c r="AL229"/>
  <c r="AM229"/>
  <c r="AV228"/>
  <c r="AW228"/>
  <c r="AL228"/>
  <c r="AM228"/>
  <c r="AV227"/>
  <c r="AW227"/>
  <c r="AL227"/>
  <c r="AM227"/>
  <c r="AV226"/>
  <c r="AW226"/>
  <c r="AL226"/>
  <c r="AM226"/>
  <c r="AV225"/>
  <c r="AW225"/>
  <c r="AL225"/>
  <c r="AM225"/>
  <c r="AV224"/>
  <c r="AW224"/>
  <c r="AL224"/>
  <c r="AM224"/>
  <c r="AV223"/>
  <c r="AW223"/>
  <c r="AL223"/>
  <c r="AM223"/>
  <c r="AV222"/>
  <c r="AW222"/>
  <c r="AL222"/>
  <c r="AM222"/>
  <c r="AV221"/>
  <c r="AW221"/>
  <c r="AL221"/>
  <c r="AM221"/>
  <c r="AV220"/>
  <c r="AW220"/>
  <c r="AL220"/>
  <c r="AM220"/>
  <c r="AV219"/>
  <c r="AW219"/>
  <c r="AL219"/>
  <c r="AM219"/>
  <c r="AV218"/>
  <c r="AW218"/>
  <c r="AL218"/>
  <c r="AM218"/>
  <c r="AV217"/>
  <c r="AW217"/>
  <c r="AL217"/>
  <c r="AM217"/>
  <c r="AV216"/>
  <c r="AW216"/>
  <c r="AL216"/>
  <c r="AM216"/>
  <c r="AV215"/>
  <c r="AW215"/>
  <c r="AL215"/>
  <c r="AM215"/>
  <c r="AV214"/>
  <c r="AW214"/>
  <c r="AL214"/>
  <c r="AM214"/>
  <c r="AV213"/>
  <c r="AW213"/>
  <c r="AL213"/>
  <c r="AM213"/>
  <c r="AV212"/>
  <c r="AW212"/>
  <c r="AL212"/>
  <c r="AM212"/>
  <c r="AV211"/>
  <c r="AW211"/>
  <c r="AL211"/>
  <c r="AM211"/>
  <c r="AV210"/>
  <c r="AW210"/>
  <c r="AL210"/>
  <c r="AM210"/>
  <c r="AV209"/>
  <c r="AW209"/>
  <c r="AL209"/>
  <c r="AM209"/>
  <c r="AV208"/>
  <c r="AW208"/>
  <c r="AL208"/>
  <c r="AM208"/>
  <c r="AV207"/>
  <c r="AW207"/>
  <c r="AL207"/>
  <c r="AM207"/>
  <c r="AV206"/>
  <c r="AW206"/>
  <c r="AL206"/>
  <c r="AM206"/>
  <c r="AV205"/>
  <c r="AW205"/>
  <c r="AL205"/>
  <c r="AM205"/>
  <c r="AV204"/>
  <c r="AW204"/>
  <c r="AL204"/>
  <c r="AM204"/>
  <c r="AV203"/>
  <c r="AW203"/>
  <c r="AL203"/>
  <c r="AM203"/>
  <c r="AV202"/>
  <c r="AW202"/>
  <c r="AL202"/>
  <c r="AM202"/>
  <c r="AV201"/>
  <c r="AW201"/>
  <c r="AL201"/>
  <c r="AM201"/>
  <c r="AV200"/>
  <c r="AW200"/>
  <c r="AL200"/>
  <c r="AM200"/>
  <c r="AV199"/>
  <c r="AW199"/>
  <c r="AL199"/>
  <c r="AM199"/>
  <c r="AV198"/>
  <c r="AW198"/>
  <c r="AL198"/>
  <c r="AM198"/>
  <c r="AV197"/>
  <c r="AW197"/>
  <c r="AL197"/>
  <c r="AM197"/>
  <c r="AV196"/>
  <c r="AW196"/>
  <c r="AL196"/>
  <c r="AM196"/>
  <c r="AV195"/>
  <c r="AW195"/>
  <c r="AL195"/>
  <c r="AM195"/>
  <c r="AV194"/>
  <c r="AW194"/>
  <c r="AL194"/>
  <c r="AM194"/>
  <c r="AV193"/>
  <c r="AW193"/>
  <c r="AL193"/>
  <c r="AM193"/>
  <c r="AV192"/>
  <c r="AW192"/>
  <c r="AL192"/>
  <c r="AM192"/>
  <c r="AV191"/>
  <c r="AW191"/>
  <c r="AL191"/>
  <c r="AM191"/>
  <c r="AV190"/>
  <c r="AW190"/>
  <c r="AL190"/>
  <c r="AM190"/>
  <c r="AV189"/>
  <c r="AW189"/>
  <c r="AL189"/>
  <c r="AM189"/>
  <c r="AV188"/>
  <c r="AW188"/>
  <c r="AL188"/>
  <c r="AM188"/>
  <c r="AV187"/>
  <c r="AW187"/>
  <c r="AL187"/>
  <c r="AM187"/>
  <c r="AV186"/>
  <c r="AW186"/>
  <c r="AL186"/>
  <c r="AM186"/>
  <c r="AV185"/>
  <c r="AW185"/>
  <c r="AL185"/>
  <c r="AM185"/>
  <c r="AV184"/>
  <c r="AW184"/>
  <c r="AL184"/>
  <c r="AM184"/>
  <c r="AV183"/>
  <c r="AW183"/>
  <c r="AL183"/>
  <c r="AM183"/>
  <c r="AV182"/>
  <c r="AW182"/>
  <c r="AL182"/>
  <c r="AM182"/>
  <c r="AV181"/>
  <c r="AW181"/>
  <c r="AL181"/>
  <c r="AM181"/>
  <c r="AV180"/>
  <c r="AW180"/>
  <c r="AL180"/>
  <c r="AM180"/>
  <c r="AV179"/>
  <c r="AW179"/>
  <c r="AL179"/>
  <c r="AM179"/>
  <c r="AV178"/>
  <c r="AW178"/>
  <c r="AL178"/>
  <c r="AM178"/>
  <c r="AV177"/>
  <c r="AW177"/>
  <c r="AL177"/>
  <c r="AM177"/>
  <c r="AV176"/>
  <c r="AW176"/>
  <c r="AL176"/>
  <c r="AM176"/>
  <c r="AV175"/>
  <c r="AW175"/>
  <c r="AL175"/>
  <c r="AM175"/>
  <c r="AV174"/>
  <c r="AW174"/>
  <c r="AL174"/>
  <c r="AM174"/>
  <c r="AV173"/>
  <c r="AW173"/>
  <c r="AL173"/>
  <c r="AM173"/>
  <c r="AV172"/>
  <c r="AW172"/>
  <c r="AL172"/>
  <c r="AM172"/>
  <c r="AV171"/>
  <c r="AW171"/>
  <c r="AL171"/>
  <c r="AM171"/>
  <c r="AV170"/>
  <c r="AW170"/>
  <c r="AL170"/>
  <c r="AM170"/>
  <c r="AV169"/>
  <c r="AW169"/>
  <c r="AL169"/>
  <c r="AM169"/>
  <c r="AV168"/>
  <c r="AW168"/>
  <c r="AL168"/>
  <c r="AM168"/>
  <c r="AV167"/>
  <c r="AW167"/>
  <c r="AL167"/>
  <c r="AM167"/>
  <c r="AV166"/>
  <c r="AW166"/>
  <c r="AL166"/>
  <c r="AM166"/>
  <c r="AV165"/>
  <c r="AW165"/>
  <c r="AL165"/>
  <c r="AM165"/>
  <c r="AV164"/>
  <c r="AW164"/>
  <c r="AL164"/>
  <c r="AM164"/>
  <c r="AV163"/>
  <c r="AW163"/>
  <c r="AL163"/>
  <c r="AM163"/>
  <c r="AV162"/>
  <c r="AW162"/>
  <c r="AL162"/>
  <c r="AM162"/>
  <c r="AV161"/>
  <c r="AW161"/>
  <c r="AL161"/>
  <c r="AM161"/>
  <c r="AV160"/>
  <c r="AW160"/>
  <c r="AL160"/>
  <c r="AM160"/>
  <c r="AV159"/>
  <c r="AW159"/>
  <c r="AL159"/>
  <c r="AM159"/>
  <c r="AV158"/>
  <c r="AW158"/>
  <c r="AL158"/>
  <c r="AM158"/>
  <c r="AV157"/>
  <c r="AW157"/>
  <c r="AL157"/>
  <c r="AM157"/>
  <c r="AV156"/>
  <c r="AW156"/>
  <c r="AL156"/>
  <c r="AM156"/>
  <c r="AV155"/>
  <c r="AW155"/>
  <c r="AL155"/>
  <c r="AM155"/>
  <c r="AV154"/>
  <c r="AW154"/>
  <c r="AL154"/>
  <c r="AM154"/>
  <c r="AV153"/>
  <c r="AW153"/>
  <c r="AL153"/>
  <c r="AM153"/>
  <c r="AV152"/>
  <c r="AW152"/>
  <c r="AL152"/>
  <c r="AM152"/>
  <c r="AV151"/>
  <c r="AW151"/>
  <c r="AL151"/>
  <c r="AM151"/>
  <c r="AV150"/>
  <c r="AW150"/>
  <c r="AL150"/>
  <c r="AM150"/>
  <c r="AV149"/>
  <c r="AW149"/>
  <c r="AL149"/>
  <c r="AM149"/>
  <c r="AV148"/>
  <c r="AW148"/>
  <c r="AL148"/>
  <c r="AM148"/>
  <c r="AV147"/>
  <c r="AW147"/>
  <c r="AL147"/>
  <c r="AM147"/>
  <c r="AV146"/>
  <c r="AW146"/>
  <c r="AL146"/>
  <c r="AM146"/>
  <c r="AV145"/>
  <c r="AW145"/>
  <c r="AL145"/>
  <c r="AM145"/>
  <c r="AV144"/>
  <c r="AW144"/>
  <c r="AV143"/>
  <c r="AW143"/>
  <c r="AV142"/>
  <c r="AW142"/>
  <c r="AV141"/>
  <c r="AW141"/>
  <c r="AV140"/>
  <c r="AW140"/>
  <c r="AV139"/>
  <c r="AW139"/>
  <c r="AV138"/>
  <c r="AW138"/>
  <c r="AV137"/>
  <c r="AW137"/>
  <c r="AV136"/>
  <c r="AW136"/>
  <c r="AV135"/>
  <c r="AW135"/>
  <c r="AV134"/>
  <c r="AW134"/>
  <c r="AV133"/>
  <c r="AW133"/>
  <c r="AV132"/>
  <c r="AW132"/>
  <c r="AV131"/>
  <c r="AW131"/>
  <c r="AV130"/>
  <c r="AW130"/>
  <c r="AB130"/>
  <c r="AV129"/>
  <c r="AW129"/>
  <c r="AB129"/>
  <c r="AB128"/>
  <c r="AB127"/>
  <c r="AB126"/>
  <c r="AC126"/>
  <c r="AB125"/>
  <c r="AC125"/>
  <c r="AB124"/>
  <c r="AC124"/>
  <c r="AB123"/>
  <c r="AC123"/>
  <c r="AB122"/>
  <c r="AC122"/>
  <c r="AB121"/>
  <c r="AC121"/>
  <c r="AB120"/>
  <c r="AC120"/>
  <c r="AB119"/>
  <c r="AC119"/>
  <c r="AL118"/>
  <c r="AM118"/>
  <c r="AB118"/>
  <c r="AC118"/>
  <c r="AL117"/>
  <c r="AM117"/>
  <c r="AB117"/>
  <c r="AC117"/>
  <c r="AL116"/>
  <c r="AM116"/>
  <c r="AB116"/>
  <c r="AC116"/>
  <c r="AL115"/>
  <c r="AM115"/>
  <c r="AB115"/>
  <c r="AC115"/>
  <c r="AL114"/>
  <c r="AM114"/>
  <c r="AB114"/>
  <c r="AC114"/>
  <c r="AL113"/>
  <c r="AM113"/>
  <c r="AB113"/>
  <c r="AC113"/>
  <c r="AL112"/>
  <c r="AM112"/>
  <c r="AB112"/>
  <c r="AC112"/>
  <c r="AL111"/>
  <c r="AM111"/>
  <c r="AB111"/>
  <c r="AC111"/>
  <c r="AL110"/>
  <c r="AM110"/>
  <c r="AB110"/>
  <c r="AC110"/>
  <c r="AL109"/>
  <c r="AM109"/>
  <c r="AB109"/>
  <c r="AC109"/>
  <c r="AL108"/>
  <c r="AM108"/>
  <c r="AB108"/>
  <c r="AC108"/>
  <c r="AL107"/>
  <c r="AM107"/>
  <c r="AB107"/>
  <c r="AC107"/>
  <c r="AL106"/>
  <c r="AM106"/>
  <c r="AB106"/>
  <c r="AC106"/>
  <c r="AL105"/>
  <c r="AM105"/>
  <c r="AB105"/>
  <c r="AC105"/>
  <c r="AL104"/>
  <c r="AM104"/>
  <c r="AB104"/>
  <c r="AC104"/>
  <c r="AL103"/>
  <c r="AM103"/>
  <c r="AB103"/>
  <c r="AC103"/>
  <c r="AL102"/>
  <c r="AM102"/>
  <c r="AB102"/>
  <c r="AC102"/>
  <c r="AL101"/>
  <c r="AM101"/>
  <c r="AB101"/>
  <c r="AC101"/>
  <c r="AL100"/>
  <c r="AM100"/>
  <c r="AB100"/>
  <c r="AC100"/>
  <c r="AL99"/>
  <c r="AM99"/>
  <c r="AB99"/>
  <c r="AC99"/>
  <c r="AL98"/>
  <c r="AM98"/>
  <c r="AB98"/>
  <c r="AC98"/>
  <c r="AL97"/>
  <c r="AM97"/>
  <c r="AB97"/>
  <c r="AC97"/>
  <c r="AL96"/>
  <c r="AM96"/>
  <c r="AB96"/>
  <c r="AC96"/>
  <c r="AL95"/>
  <c r="AM95"/>
  <c r="AB95"/>
  <c r="AC95"/>
  <c r="AL94"/>
  <c r="AM94"/>
  <c r="AB94"/>
  <c r="AC94"/>
  <c r="AL93"/>
  <c r="AM93"/>
  <c r="AB93"/>
  <c r="AC93"/>
  <c r="AL92"/>
  <c r="AM92"/>
  <c r="AB92"/>
  <c r="AC92"/>
  <c r="AL91"/>
  <c r="AM91"/>
  <c r="AB91"/>
  <c r="AC91"/>
  <c r="AL90"/>
  <c r="AM90"/>
  <c r="AB90"/>
  <c r="AC90"/>
  <c r="AL89"/>
  <c r="AM89"/>
  <c r="AB89"/>
  <c r="AC89"/>
  <c r="AL88"/>
  <c r="AM88"/>
  <c r="AB88"/>
  <c r="AC88"/>
  <c r="AL87"/>
  <c r="AM87"/>
  <c r="AB87"/>
  <c r="AC87"/>
  <c r="AL86"/>
  <c r="AM86"/>
  <c r="AB86"/>
  <c r="AC86"/>
  <c r="AL85"/>
  <c r="AM85"/>
  <c r="AB85"/>
  <c r="AC85"/>
  <c r="AL84"/>
  <c r="AM84"/>
  <c r="AB84"/>
  <c r="AC84"/>
  <c r="AL83"/>
  <c r="AM83"/>
  <c r="AB83"/>
  <c r="AC83"/>
  <c r="AL82"/>
  <c r="AM82"/>
  <c r="AB82"/>
  <c r="AC82"/>
  <c r="AL81"/>
  <c r="AM81"/>
  <c r="AB81"/>
  <c r="AC81"/>
  <c r="AL80"/>
  <c r="AM80"/>
  <c r="AB80"/>
  <c r="AC80"/>
  <c r="AL79"/>
  <c r="AM79"/>
  <c r="AB79"/>
  <c r="AC79"/>
  <c r="AL78"/>
  <c r="AM78"/>
  <c r="AB78"/>
  <c r="AC78"/>
  <c r="AL77"/>
  <c r="AM77"/>
  <c r="AB77"/>
  <c r="AC77"/>
  <c r="AL76"/>
  <c r="AM76"/>
  <c r="AB76"/>
  <c r="AC76"/>
  <c r="AL75"/>
  <c r="AM75"/>
  <c r="AB75"/>
  <c r="AC75"/>
  <c r="AL74"/>
  <c r="AM74"/>
  <c r="AB74"/>
  <c r="AC74"/>
  <c r="AL73"/>
  <c r="AM73"/>
  <c r="AB73"/>
  <c r="AC73"/>
  <c r="AL72"/>
  <c r="AM72"/>
  <c r="AB72"/>
  <c r="AC72"/>
  <c r="AL71"/>
  <c r="AM71"/>
  <c r="AB71"/>
  <c r="AC71"/>
  <c r="AL70"/>
  <c r="AM70"/>
  <c r="AB70"/>
  <c r="AC70"/>
  <c r="AL69"/>
  <c r="AM69"/>
  <c r="AB69"/>
  <c r="AC69"/>
  <c r="AL68"/>
  <c r="AM68"/>
  <c r="AB68"/>
  <c r="AC68"/>
  <c r="AL67"/>
  <c r="AM67"/>
  <c r="AB67"/>
  <c r="AC67"/>
  <c r="AL66"/>
  <c r="AM66"/>
  <c r="AB66"/>
  <c r="AC66"/>
  <c r="AL65"/>
  <c r="AM65"/>
  <c r="AB65"/>
  <c r="AC65"/>
  <c r="AL64"/>
  <c r="AM64"/>
  <c r="AB64"/>
  <c r="AC64"/>
  <c r="AL63"/>
  <c r="AM63"/>
  <c r="AB63"/>
  <c r="AC63"/>
  <c r="AL62"/>
  <c r="AM62"/>
  <c r="AB62"/>
  <c r="AC62"/>
  <c r="AL61"/>
  <c r="AM61"/>
  <c r="AB61"/>
  <c r="AC61"/>
  <c r="AL60"/>
  <c r="AM60"/>
  <c r="AB60"/>
  <c r="AC60"/>
  <c r="AL59"/>
  <c r="AM59"/>
  <c r="AB59"/>
  <c r="AC59"/>
  <c r="AL58"/>
  <c r="AM58"/>
  <c r="AB58"/>
  <c r="AC58"/>
  <c r="AL57"/>
  <c r="AM57"/>
  <c r="AB57"/>
  <c r="AC57"/>
  <c r="AL56"/>
  <c r="AM56"/>
  <c r="AB56"/>
  <c r="AC56"/>
  <c r="AL55"/>
  <c r="AM55"/>
  <c r="AB55"/>
  <c r="AC55"/>
  <c r="AL54"/>
  <c r="AM54"/>
  <c r="AB54"/>
  <c r="AC54"/>
  <c r="AL53"/>
  <c r="AM53"/>
  <c r="AB53"/>
  <c r="AC53"/>
  <c r="AL52"/>
  <c r="AM52"/>
  <c r="AB52"/>
  <c r="AC52"/>
  <c r="AL51"/>
  <c r="AM51"/>
  <c r="AB51"/>
  <c r="AC51"/>
  <c r="AQ50"/>
  <c r="AR50"/>
  <c r="AL50"/>
  <c r="AM50"/>
  <c r="AB50"/>
  <c r="AC50"/>
  <c r="H50"/>
  <c r="I50"/>
  <c r="AQ49"/>
  <c r="AR49"/>
  <c r="AL49"/>
  <c r="AM49"/>
  <c r="AB49"/>
  <c r="AC49"/>
  <c r="H49"/>
  <c r="I49"/>
  <c r="AQ48"/>
  <c r="AR48"/>
  <c r="AL48"/>
  <c r="AM48"/>
  <c r="AB48"/>
  <c r="AC48"/>
  <c r="H48"/>
  <c r="I48"/>
  <c r="AQ47"/>
  <c r="AR47"/>
  <c r="AL47"/>
  <c r="AM47"/>
  <c r="AB47"/>
  <c r="AC47"/>
  <c r="H47"/>
  <c r="I47"/>
  <c r="AQ46"/>
  <c r="AR46"/>
  <c r="AL46"/>
  <c r="AM46"/>
  <c r="AB46"/>
  <c r="AC46"/>
  <c r="H46"/>
  <c r="I46"/>
  <c r="AQ45"/>
  <c r="AR45"/>
  <c r="AL45"/>
  <c r="AM45"/>
  <c r="AB45"/>
  <c r="AC45"/>
  <c r="W45"/>
  <c r="X45"/>
  <c r="R45"/>
  <c r="S45"/>
  <c r="H45"/>
  <c r="I45"/>
  <c r="AQ44"/>
  <c r="AR44"/>
  <c r="AL44"/>
  <c r="AM44"/>
  <c r="AB44"/>
  <c r="AC44"/>
  <c r="W44"/>
  <c r="X44"/>
  <c r="R44"/>
  <c r="S44"/>
  <c r="H44"/>
  <c r="I44"/>
  <c r="AQ43"/>
  <c r="AR43"/>
  <c r="AL43"/>
  <c r="AM43"/>
  <c r="AB43"/>
  <c r="AC43"/>
  <c r="W43"/>
  <c r="X43"/>
  <c r="R43"/>
  <c r="S43"/>
  <c r="H43"/>
  <c r="I43"/>
  <c r="AQ42"/>
  <c r="AR42"/>
  <c r="AL42"/>
  <c r="AM42"/>
  <c r="AB42"/>
  <c r="AC42"/>
  <c r="W42"/>
  <c r="X42"/>
  <c r="R42"/>
  <c r="S42"/>
  <c r="M42"/>
  <c r="N42"/>
  <c r="H42"/>
  <c r="I42"/>
  <c r="AQ41"/>
  <c r="AR41"/>
  <c r="AL41"/>
  <c r="AM41"/>
  <c r="AB41"/>
  <c r="AC41"/>
  <c r="W41"/>
  <c r="X41"/>
  <c r="R41"/>
  <c r="S41"/>
  <c r="M41"/>
  <c r="N41"/>
  <c r="H41"/>
  <c r="I41"/>
  <c r="AQ40"/>
  <c r="AR40"/>
  <c r="AL40"/>
  <c r="AM40"/>
  <c r="AB40"/>
  <c r="AC40"/>
  <c r="W40"/>
  <c r="X40"/>
  <c r="R40"/>
  <c r="S40"/>
  <c r="M40"/>
  <c r="N40"/>
  <c r="H40"/>
  <c r="I40"/>
  <c r="AQ39"/>
  <c r="AR39"/>
  <c r="AL39"/>
  <c r="AM39"/>
  <c r="AB39"/>
  <c r="AC39"/>
  <c r="W39"/>
  <c r="X39"/>
  <c r="R39"/>
  <c r="S39"/>
  <c r="M39"/>
  <c r="N39"/>
  <c r="H39"/>
  <c r="I39"/>
  <c r="AQ38"/>
  <c r="AR38"/>
  <c r="AL38"/>
  <c r="AM38"/>
  <c r="AB38"/>
  <c r="AC38"/>
  <c r="W38"/>
  <c r="X38"/>
  <c r="R38"/>
  <c r="S38"/>
  <c r="M38"/>
  <c r="N38"/>
  <c r="H38"/>
  <c r="I38"/>
  <c r="AQ37"/>
  <c r="AR37"/>
  <c r="AL37"/>
  <c r="AM37"/>
  <c r="AB37"/>
  <c r="AC37"/>
  <c r="W37"/>
  <c r="X37"/>
  <c r="R37"/>
  <c r="S37"/>
  <c r="M37"/>
  <c r="N37"/>
  <c r="H37"/>
  <c r="I37"/>
  <c r="C37"/>
  <c r="D37"/>
  <c r="AQ36"/>
  <c r="AR36"/>
  <c r="AL36"/>
  <c r="AM36"/>
  <c r="AB36"/>
  <c r="AC36"/>
  <c r="W36"/>
  <c r="X36"/>
  <c r="R36"/>
  <c r="S36"/>
  <c r="M36"/>
  <c r="N36"/>
  <c r="H36"/>
  <c r="I36"/>
  <c r="C36"/>
  <c r="D36"/>
  <c r="AL35"/>
  <c r="AM35"/>
  <c r="AB35"/>
  <c r="AC35"/>
  <c r="W35"/>
  <c r="X35"/>
  <c r="R35"/>
  <c r="S35"/>
  <c r="M35"/>
  <c r="N35"/>
  <c r="H35"/>
  <c r="I35"/>
  <c r="C35"/>
  <c r="D35"/>
  <c r="AL34"/>
  <c r="AM34"/>
  <c r="AB34"/>
  <c r="AC34"/>
  <c r="W34"/>
  <c r="X34"/>
  <c r="R34"/>
  <c r="S34"/>
  <c r="M34"/>
  <c r="N34"/>
  <c r="H34"/>
  <c r="I34"/>
  <c r="C34"/>
  <c r="D34"/>
  <c r="AL33"/>
  <c r="AM33"/>
  <c r="AB33"/>
  <c r="AC33"/>
  <c r="W33"/>
  <c r="X33"/>
  <c r="R33"/>
  <c r="S33"/>
  <c r="M33"/>
  <c r="N33"/>
  <c r="H33"/>
  <c r="I33"/>
  <c r="C33"/>
  <c r="D33"/>
  <c r="AL32"/>
  <c r="AM32"/>
  <c r="AB32"/>
  <c r="AC32"/>
  <c r="W32"/>
  <c r="X32"/>
  <c r="R32"/>
  <c r="S32"/>
  <c r="M32"/>
  <c r="N32"/>
  <c r="H32"/>
  <c r="I32"/>
  <c r="C32"/>
  <c r="D32"/>
  <c r="AQ31"/>
  <c r="AR31"/>
  <c r="AL31"/>
  <c r="AM31"/>
  <c r="AB31"/>
  <c r="AC31"/>
  <c r="W31"/>
  <c r="X31"/>
  <c r="R31"/>
  <c r="S31"/>
  <c r="M31"/>
  <c r="N31"/>
  <c r="H31"/>
  <c r="I31"/>
  <c r="C31"/>
  <c r="D31"/>
  <c r="AV30"/>
  <c r="AW30"/>
  <c r="AQ30"/>
  <c r="AR30"/>
  <c r="AL30"/>
  <c r="AM30"/>
  <c r="AB30"/>
  <c r="AC30"/>
  <c r="W30"/>
  <c r="X30"/>
  <c r="R30"/>
  <c r="S30"/>
  <c r="M30"/>
  <c r="N30"/>
  <c r="H30"/>
  <c r="I30"/>
  <c r="C30"/>
  <c r="D30"/>
  <c r="AV29"/>
  <c r="AW29"/>
  <c r="AQ29"/>
  <c r="AR29"/>
  <c r="AL29"/>
  <c r="AM29"/>
  <c r="AB29"/>
  <c r="AC29"/>
  <c r="W29"/>
  <c r="X29"/>
  <c r="R29"/>
  <c r="S29"/>
  <c r="M29"/>
  <c r="N29"/>
  <c r="H29"/>
  <c r="I29"/>
  <c r="C29"/>
  <c r="D29"/>
  <c r="AV28"/>
  <c r="AW28"/>
  <c r="AQ28"/>
  <c r="AR28"/>
  <c r="AL28"/>
  <c r="AM28"/>
  <c r="AB28"/>
  <c r="AC28"/>
  <c r="W28"/>
  <c r="X28"/>
  <c r="R28"/>
  <c r="S28"/>
  <c r="M28"/>
  <c r="N28"/>
  <c r="H28"/>
  <c r="I28"/>
  <c r="C28"/>
  <c r="D28"/>
  <c r="AV27"/>
  <c r="AW27"/>
  <c r="AQ27"/>
  <c r="AR27"/>
  <c r="AL27"/>
  <c r="AM27"/>
  <c r="AB27"/>
  <c r="AC27"/>
  <c r="W27"/>
  <c r="X27"/>
  <c r="R27"/>
  <c r="S27"/>
  <c r="M27"/>
  <c r="N27"/>
  <c r="H27"/>
  <c r="I27"/>
  <c r="C27"/>
  <c r="D27"/>
  <c r="AV26"/>
  <c r="AW26"/>
  <c r="AQ26"/>
  <c r="AR26"/>
  <c r="AL26"/>
  <c r="AM26"/>
  <c r="AB26"/>
  <c r="AC26"/>
  <c r="W26"/>
  <c r="X26"/>
  <c r="R26"/>
  <c r="S26"/>
  <c r="M26"/>
  <c r="N26"/>
  <c r="H26"/>
  <c r="I26"/>
  <c r="C26"/>
  <c r="D26"/>
  <c r="AV25"/>
  <c r="AW25"/>
  <c r="AQ25"/>
  <c r="AR25"/>
  <c r="AL25"/>
  <c r="AM25"/>
  <c r="AB25"/>
  <c r="AC25"/>
  <c r="W25"/>
  <c r="X25"/>
  <c r="R25"/>
  <c r="S25"/>
  <c r="M25"/>
  <c r="N25"/>
  <c r="H25"/>
  <c r="I25"/>
  <c r="C25"/>
  <c r="D25"/>
  <c r="AV24"/>
  <c r="AW24"/>
  <c r="AQ24"/>
  <c r="AR24"/>
  <c r="AL24"/>
  <c r="AM24"/>
  <c r="AB24"/>
  <c r="AC24"/>
  <c r="W24"/>
  <c r="X24"/>
  <c r="R24"/>
  <c r="S24"/>
  <c r="M24"/>
  <c r="N24"/>
  <c r="H24"/>
  <c r="I24"/>
  <c r="C24"/>
  <c r="D24"/>
  <c r="AV23"/>
  <c r="AW23"/>
  <c r="AQ23"/>
  <c r="AR23"/>
  <c r="AL23"/>
  <c r="AM23"/>
  <c r="AB23"/>
  <c r="AC23"/>
  <c r="W23"/>
  <c r="X23"/>
  <c r="R23"/>
  <c r="S23"/>
  <c r="M23"/>
  <c r="N23"/>
  <c r="H23"/>
  <c r="I23"/>
  <c r="C23"/>
  <c r="D23"/>
  <c r="AV22"/>
  <c r="AW22"/>
  <c r="AQ22"/>
  <c r="AR22"/>
  <c r="AL22"/>
  <c r="AM22"/>
  <c r="AB22"/>
  <c r="AC22"/>
  <c r="W22"/>
  <c r="X22"/>
  <c r="R22"/>
  <c r="S22"/>
  <c r="M22"/>
  <c r="N22"/>
  <c r="H22"/>
  <c r="I22"/>
  <c r="C22"/>
  <c r="D22"/>
  <c r="AV21"/>
  <c r="AW21"/>
  <c r="AQ21"/>
  <c r="AR21"/>
  <c r="AL21"/>
  <c r="AM21"/>
  <c r="AB21"/>
  <c r="AC21"/>
  <c r="W21"/>
  <c r="X21"/>
  <c r="R21"/>
  <c r="S21"/>
  <c r="M21"/>
  <c r="N21"/>
  <c r="H21"/>
  <c r="I21"/>
  <c r="C21"/>
  <c r="D21"/>
  <c r="AV20"/>
  <c r="AW20"/>
  <c r="AQ20"/>
  <c r="AR20"/>
  <c r="AL20"/>
  <c r="AM20"/>
  <c r="AB20"/>
  <c r="AC20"/>
  <c r="W20"/>
  <c r="X20"/>
  <c r="R20"/>
  <c r="S20"/>
  <c r="M20"/>
  <c r="N20"/>
  <c r="H20"/>
  <c r="I20"/>
  <c r="C20"/>
  <c r="D20"/>
  <c r="AV19"/>
  <c r="AW19"/>
  <c r="AQ19"/>
  <c r="AR19"/>
  <c r="AL19"/>
  <c r="AM19"/>
  <c r="AB19"/>
  <c r="AC19"/>
  <c r="W19"/>
  <c r="X19"/>
  <c r="R19"/>
  <c r="S19"/>
  <c r="M19"/>
  <c r="N19"/>
  <c r="H19"/>
  <c r="I19"/>
  <c r="C19"/>
  <c r="D19"/>
  <c r="AV18"/>
  <c r="AW18"/>
  <c r="AQ18"/>
  <c r="AR18"/>
  <c r="AL18"/>
  <c r="AM18"/>
  <c r="AB18"/>
  <c r="AC18"/>
  <c r="W18"/>
  <c r="X18"/>
  <c r="R18"/>
  <c r="S18"/>
  <c r="M18"/>
  <c r="N18"/>
  <c r="H18"/>
  <c r="I18"/>
  <c r="C18"/>
  <c r="D18"/>
  <c r="AV17"/>
  <c r="AW17"/>
  <c r="AQ17"/>
  <c r="AR17"/>
  <c r="AL17"/>
  <c r="AM17"/>
  <c r="AB17"/>
  <c r="AC17"/>
  <c r="W17"/>
  <c r="X17"/>
  <c r="R17"/>
  <c r="S17"/>
  <c r="M17"/>
  <c r="N17"/>
  <c r="H17"/>
  <c r="I17"/>
  <c r="C17"/>
  <c r="D17"/>
  <c r="AV16"/>
  <c r="AW16"/>
  <c r="AQ16"/>
  <c r="AR16"/>
  <c r="AL16"/>
  <c r="AM16"/>
  <c r="AB16"/>
  <c r="AC16"/>
  <c r="W16"/>
  <c r="X16"/>
  <c r="R16"/>
  <c r="S16"/>
  <c r="M16"/>
  <c r="N16"/>
  <c r="H16"/>
  <c r="I16"/>
  <c r="C16"/>
  <c r="D16"/>
  <c r="AV15"/>
  <c r="AW15"/>
  <c r="AQ15"/>
  <c r="AR15"/>
  <c r="AL15"/>
  <c r="AM15"/>
  <c r="AB15"/>
  <c r="AC15"/>
  <c r="W15"/>
  <c r="X15"/>
  <c r="R15"/>
  <c r="S15"/>
  <c r="M15"/>
  <c r="N15"/>
  <c r="H15"/>
  <c r="I15"/>
  <c r="C15"/>
  <c r="D15"/>
  <c r="AV14"/>
  <c r="AW14"/>
  <c r="AQ14"/>
  <c r="AR14"/>
  <c r="AL14"/>
  <c r="AM14"/>
  <c r="AB14"/>
  <c r="AC14"/>
  <c r="W14"/>
  <c r="X14"/>
  <c r="R14"/>
  <c r="S14"/>
  <c r="M14"/>
  <c r="N14"/>
  <c r="H14"/>
  <c r="I14"/>
  <c r="C14"/>
  <c r="D14"/>
  <c r="AV13"/>
  <c r="AW13"/>
  <c r="AQ13"/>
  <c r="AR13"/>
  <c r="AL13"/>
  <c r="AM13"/>
  <c r="AB13"/>
  <c r="AC13"/>
  <c r="W13"/>
  <c r="X13"/>
  <c r="R13"/>
  <c r="S13"/>
  <c r="M13"/>
  <c r="N13"/>
  <c r="H13"/>
  <c r="I13"/>
  <c r="C13"/>
  <c r="D13"/>
  <c r="AV12"/>
  <c r="AW12"/>
  <c r="AQ12"/>
  <c r="AR12"/>
  <c r="AL12"/>
  <c r="AM12"/>
  <c r="AG12"/>
  <c r="AH12"/>
  <c r="AB12"/>
  <c r="AC12"/>
  <c r="W12"/>
  <c r="X12"/>
  <c r="R12"/>
  <c r="S12"/>
  <c r="M12"/>
  <c r="N12"/>
  <c r="H12"/>
  <c r="I12"/>
  <c r="C12"/>
  <c r="D12"/>
  <c r="AV11"/>
  <c r="AW11"/>
  <c r="AQ11"/>
  <c r="AR11"/>
  <c r="AL11"/>
  <c r="AM11"/>
  <c r="AG11"/>
  <c r="AH11"/>
  <c r="AB11"/>
  <c r="AC11"/>
  <c r="W11"/>
  <c r="X11"/>
  <c r="R11"/>
  <c r="S11"/>
  <c r="M11"/>
  <c r="N11"/>
  <c r="H11"/>
  <c r="I11"/>
  <c r="C11"/>
  <c r="D11"/>
  <c r="AV10"/>
  <c r="AW10"/>
  <c r="AQ10"/>
  <c r="AR10"/>
  <c r="AL10"/>
  <c r="AM10"/>
  <c r="AG10"/>
  <c r="AH10"/>
  <c r="AB10"/>
  <c r="AC10"/>
  <c r="W10"/>
  <c r="X10"/>
  <c r="R10"/>
  <c r="S10"/>
  <c r="M10"/>
  <c r="N10"/>
  <c r="H10"/>
  <c r="I10"/>
  <c r="C10"/>
  <c r="D10"/>
  <c r="AV9"/>
  <c r="AW9"/>
  <c r="AQ9"/>
  <c r="AR9"/>
  <c r="AL9"/>
  <c r="AM9"/>
  <c r="AG9"/>
  <c r="AH9"/>
  <c r="AB9"/>
  <c r="AC9"/>
  <c r="W9"/>
  <c r="X9"/>
  <c r="R9"/>
  <c r="S9"/>
  <c r="M9"/>
  <c r="N9"/>
  <c r="H9"/>
  <c r="I9"/>
  <c r="C9"/>
  <c r="D9"/>
  <c r="AV8"/>
  <c r="AW8"/>
  <c r="AQ8"/>
  <c r="AR8"/>
  <c r="AL8"/>
  <c r="AM8"/>
  <c r="AG8"/>
  <c r="AH8"/>
  <c r="AB8"/>
  <c r="AC8"/>
  <c r="W8"/>
  <c r="X8"/>
  <c r="R8"/>
  <c r="S8"/>
  <c r="M8"/>
  <c r="N8"/>
  <c r="H8"/>
  <c r="I8"/>
  <c r="C8"/>
  <c r="D8"/>
  <c r="AV7"/>
  <c r="AW7"/>
  <c r="AQ7"/>
  <c r="AR7"/>
  <c r="AL7"/>
  <c r="AM7"/>
  <c r="AG7"/>
  <c r="AH7"/>
  <c r="AB7"/>
  <c r="AC7"/>
  <c r="W7"/>
  <c r="X7"/>
  <c r="R7"/>
  <c r="S7"/>
  <c r="M7"/>
  <c r="N7"/>
  <c r="H7"/>
  <c r="I7"/>
  <c r="C7"/>
  <c r="D7"/>
  <c r="AV6"/>
  <c r="AW6"/>
  <c r="AQ6"/>
  <c r="AR6"/>
  <c r="AL6"/>
  <c r="AM6"/>
  <c r="AG6"/>
  <c r="AH6"/>
  <c r="AB6"/>
  <c r="AC6"/>
  <c r="W6"/>
  <c r="X6"/>
  <c r="R6"/>
  <c r="S6"/>
  <c r="M6"/>
  <c r="N6"/>
  <c r="H6"/>
  <c r="I6"/>
  <c r="C6"/>
  <c r="D6"/>
  <c r="AV5"/>
  <c r="AW5"/>
  <c r="AQ5"/>
  <c r="AR5"/>
  <c r="AL5"/>
  <c r="AM5"/>
  <c r="AG5"/>
  <c r="AH5"/>
  <c r="AB5"/>
  <c r="AC5"/>
  <c r="W5"/>
  <c r="X5"/>
  <c r="R5"/>
  <c r="S5"/>
  <c r="M5"/>
  <c r="N5"/>
  <c r="H5"/>
  <c r="I5"/>
  <c r="C5"/>
  <c r="D5"/>
  <c r="AV4"/>
  <c r="AW4"/>
  <c r="AQ4"/>
  <c r="AR4"/>
  <c r="AL4"/>
  <c r="AM4"/>
  <c r="AG4"/>
  <c r="AH4"/>
  <c r="AB4"/>
  <c r="AC4"/>
  <c r="W4"/>
  <c r="X4"/>
  <c r="R4"/>
  <c r="S4"/>
  <c r="M4"/>
  <c r="N4"/>
  <c r="H4"/>
  <c r="I4"/>
  <c r="C4"/>
  <c r="D4"/>
  <c r="AV3"/>
  <c r="AW3"/>
  <c r="AQ3"/>
  <c r="AR3"/>
  <c r="AL3"/>
  <c r="AM3"/>
  <c r="AG3"/>
  <c r="AH3"/>
  <c r="AB3"/>
  <c r="AC3"/>
  <c r="W3"/>
  <c r="X3"/>
  <c r="R3"/>
  <c r="S3"/>
  <c r="M3"/>
  <c r="N3"/>
  <c r="H3"/>
  <c r="I3"/>
  <c r="C3"/>
  <c r="D3"/>
  <c r="AV2"/>
  <c r="AW2"/>
  <c r="AQ2"/>
  <c r="AR2"/>
  <c r="AL2"/>
  <c r="AM2"/>
  <c r="AG2"/>
  <c r="AH2"/>
  <c r="AB2"/>
  <c r="AC2"/>
  <c r="W2"/>
  <c r="X2"/>
  <c r="R2"/>
  <c r="S2"/>
  <c r="M2"/>
  <c r="N2"/>
  <c r="H2"/>
  <c r="I2"/>
  <c r="C2"/>
  <c r="D2"/>
  <c r="AO1508" i="3"/>
  <c r="AN1508"/>
  <c r="AM1508"/>
  <c r="AL1508"/>
  <c r="AK1508"/>
  <c r="AJ1508"/>
  <c r="AI1508"/>
  <c r="AH1508"/>
  <c r="AO1507"/>
  <c r="AN1507"/>
  <c r="AM1507"/>
  <c r="AL1507"/>
  <c r="AK1507"/>
  <c r="AJ1507"/>
  <c r="AI1507"/>
  <c r="AH1507"/>
  <c r="AO1506"/>
  <c r="AN1506"/>
  <c r="AM1506"/>
  <c r="AL1506"/>
  <c r="AK1506"/>
  <c r="AJ1506"/>
  <c r="AI1506"/>
  <c r="AH1506"/>
  <c r="AO1505"/>
  <c r="AN1505"/>
  <c r="AM1505"/>
  <c r="AL1505"/>
  <c r="AK1505"/>
  <c r="AJ1505"/>
  <c r="AI1505"/>
  <c r="AH1505"/>
  <c r="AO1504"/>
  <c r="AN1504"/>
  <c r="AM1504"/>
  <c r="AL1504"/>
  <c r="AK1504"/>
  <c r="AJ1504"/>
  <c r="AI1504"/>
  <c r="AH1504"/>
  <c r="AO1503"/>
  <c r="AN1503"/>
  <c r="AM1503"/>
  <c r="AL1503"/>
  <c r="AK1503"/>
  <c r="AJ1503"/>
  <c r="AI1503"/>
  <c r="AH1503"/>
  <c r="AO1502"/>
  <c r="AN1502"/>
  <c r="AM1502"/>
  <c r="AL1502"/>
  <c r="AK1502"/>
  <c r="AJ1502"/>
  <c r="AI1502"/>
  <c r="AH1502"/>
  <c r="AO1501"/>
  <c r="AN1501"/>
  <c r="AM1501"/>
  <c r="AL1501"/>
  <c r="AK1501"/>
  <c r="AJ1501"/>
  <c r="AI1501"/>
  <c r="AH1501"/>
  <c r="AO1500"/>
  <c r="AN1500"/>
  <c r="AM1500"/>
  <c r="AL1500"/>
  <c r="AK1500"/>
  <c r="AJ1500"/>
  <c r="AI1500"/>
  <c r="AH1500"/>
  <c r="AO1499"/>
  <c r="AN1499"/>
  <c r="AM1499"/>
  <c r="AL1499"/>
  <c r="AK1499"/>
  <c r="AJ1499"/>
  <c r="AI1499"/>
  <c r="AH1499"/>
  <c r="AO1498"/>
  <c r="AN1498"/>
  <c r="AM1498"/>
  <c r="AL1498"/>
  <c r="AK1498"/>
  <c r="AJ1498"/>
  <c r="AI1498"/>
  <c r="AH1498"/>
  <c r="AO1497"/>
  <c r="AN1497"/>
  <c r="AM1497"/>
  <c r="AL1497"/>
  <c r="AK1497"/>
  <c r="AJ1497"/>
  <c r="AI1497"/>
  <c r="AH1497"/>
  <c r="AO1496"/>
  <c r="AN1496"/>
  <c r="AM1496"/>
  <c r="AL1496"/>
  <c r="AK1496"/>
  <c r="AJ1496"/>
  <c r="AI1496"/>
  <c r="AH1496"/>
  <c r="AO1495"/>
  <c r="AN1495"/>
  <c r="AM1495"/>
  <c r="AL1495"/>
  <c r="AK1495"/>
  <c r="AJ1495"/>
  <c r="AI1495"/>
  <c r="AH1495"/>
  <c r="AO1494"/>
  <c r="AN1494"/>
  <c r="AM1494"/>
  <c r="AL1494"/>
  <c r="AK1494"/>
  <c r="AJ1494"/>
  <c r="AI1494"/>
  <c r="AH1494"/>
  <c r="AO1493"/>
  <c r="AN1493"/>
  <c r="AM1493"/>
  <c r="AL1493"/>
  <c r="AK1493"/>
  <c r="AJ1493"/>
  <c r="AI1493"/>
  <c r="AH1493"/>
  <c r="AO1492"/>
  <c r="AN1492"/>
  <c r="AM1492"/>
  <c r="AL1492"/>
  <c r="AK1492"/>
  <c r="AJ1492"/>
  <c r="AI1492"/>
  <c r="AH1492"/>
  <c r="AO1491"/>
  <c r="AN1491"/>
  <c r="AM1491"/>
  <c r="AL1491"/>
  <c r="AK1491"/>
  <c r="AJ1491"/>
  <c r="AI1491"/>
  <c r="AH1491"/>
  <c r="AO1490"/>
  <c r="AN1490"/>
  <c r="AM1490"/>
  <c r="AL1490"/>
  <c r="AK1490"/>
  <c r="AJ1490"/>
  <c r="AI1490"/>
  <c r="AH1490"/>
  <c r="AO1489"/>
  <c r="AN1489"/>
  <c r="AM1489"/>
  <c r="AL1489"/>
  <c r="AK1489"/>
  <c r="AJ1489"/>
  <c r="AI1489"/>
  <c r="AH1489"/>
  <c r="AO1488"/>
  <c r="AN1488"/>
  <c r="AM1488"/>
  <c r="AL1488"/>
  <c r="AK1488"/>
  <c r="AJ1488"/>
  <c r="AI1488"/>
  <c r="AH1488"/>
  <c r="AO1487"/>
  <c r="AN1487"/>
  <c r="AM1487"/>
  <c r="AL1487"/>
  <c r="AK1487"/>
  <c r="AJ1487"/>
  <c r="AI1487"/>
  <c r="AH1487"/>
  <c r="AO1486"/>
  <c r="AN1486"/>
  <c r="AM1486"/>
  <c r="AL1486"/>
  <c r="AK1486"/>
  <c r="AJ1486"/>
  <c r="AI1486"/>
  <c r="AH1486"/>
  <c r="AO1485"/>
  <c r="AN1485"/>
  <c r="AM1485"/>
  <c r="AL1485"/>
  <c r="AK1485"/>
  <c r="AJ1485"/>
  <c r="AI1485"/>
  <c r="AH1485"/>
  <c r="AO1484"/>
  <c r="AN1484"/>
  <c r="AM1484"/>
  <c r="AL1484"/>
  <c r="AK1484"/>
  <c r="AJ1484"/>
  <c r="AI1484"/>
  <c r="AH1484"/>
  <c r="AO1483"/>
  <c r="AN1483"/>
  <c r="AM1483"/>
  <c r="AL1483"/>
  <c r="AK1483"/>
  <c r="AJ1483"/>
  <c r="AI1483"/>
  <c r="AH1483"/>
  <c r="AO1482"/>
  <c r="AN1482"/>
  <c r="AM1482"/>
  <c r="AL1482"/>
  <c r="AK1482"/>
  <c r="AJ1482"/>
  <c r="AI1482"/>
  <c r="AH1482"/>
  <c r="AO1481"/>
  <c r="AN1481"/>
  <c r="AM1481"/>
  <c r="AL1481"/>
  <c r="AK1481"/>
  <c r="AJ1481"/>
  <c r="AI1481"/>
  <c r="AH1481"/>
  <c r="AO1480"/>
  <c r="AN1480"/>
  <c r="AM1480"/>
  <c r="AL1480"/>
  <c r="AK1480"/>
  <c r="AJ1480"/>
  <c r="AI1480"/>
  <c r="AH1480"/>
  <c r="AO1479"/>
  <c r="AN1479"/>
  <c r="AM1479"/>
  <c r="AL1479"/>
  <c r="AK1479"/>
  <c r="AJ1479"/>
  <c r="AI1479"/>
  <c r="AH1479"/>
  <c r="AO1478"/>
  <c r="AN1478"/>
  <c r="AM1478"/>
  <c r="AL1478"/>
  <c r="AK1478"/>
  <c r="AJ1478"/>
  <c r="AI1478"/>
  <c r="AH1478"/>
  <c r="AO1477"/>
  <c r="AN1477"/>
  <c r="AM1477"/>
  <c r="AL1477"/>
  <c r="AK1477"/>
  <c r="AJ1477"/>
  <c r="AI1477"/>
  <c r="AH1477"/>
  <c r="AO1476"/>
  <c r="AN1476"/>
  <c r="AM1476"/>
  <c r="AL1476"/>
  <c r="AK1476"/>
  <c r="AJ1476"/>
  <c r="AI1476"/>
  <c r="AH1476"/>
  <c r="AO1475"/>
  <c r="AN1475"/>
  <c r="AM1475"/>
  <c r="AL1475"/>
  <c r="AK1475"/>
  <c r="AJ1475"/>
  <c r="AI1475"/>
  <c r="AH1475"/>
  <c r="AO1474"/>
  <c r="AN1474"/>
  <c r="AM1474"/>
  <c r="AL1474"/>
  <c r="AK1474"/>
  <c r="AJ1474"/>
  <c r="AI1474"/>
  <c r="AH1474"/>
  <c r="AO1473"/>
  <c r="AN1473"/>
  <c r="AM1473"/>
  <c r="AL1473"/>
  <c r="AK1473"/>
  <c r="AJ1473"/>
  <c r="AI1473"/>
  <c r="AH1473"/>
  <c r="AO1472"/>
  <c r="AN1472"/>
  <c r="AM1472"/>
  <c r="AL1472"/>
  <c r="AK1472"/>
  <c r="AJ1472"/>
  <c r="AI1472"/>
  <c r="AH1472"/>
  <c r="AO1471"/>
  <c r="AN1471"/>
  <c r="AM1471"/>
  <c r="AL1471"/>
  <c r="AK1471"/>
  <c r="AJ1471"/>
  <c r="AI1471"/>
  <c r="AH1471"/>
  <c r="AO1470"/>
  <c r="AN1470"/>
  <c r="AM1470"/>
  <c r="AL1470"/>
  <c r="AK1470"/>
  <c r="AJ1470"/>
  <c r="AI1470"/>
  <c r="AH1470"/>
  <c r="AO1469"/>
  <c r="AN1469"/>
  <c r="AM1469"/>
  <c r="AL1469"/>
  <c r="AK1469"/>
  <c r="AJ1469"/>
  <c r="AI1469"/>
  <c r="AH1469"/>
  <c r="AO1468"/>
  <c r="AN1468"/>
  <c r="AM1468"/>
  <c r="AL1468"/>
  <c r="AK1468"/>
  <c r="AJ1468"/>
  <c r="AI1468"/>
  <c r="AH1468"/>
  <c r="AO1467"/>
  <c r="AN1467"/>
  <c r="AM1467"/>
  <c r="AL1467"/>
  <c r="AK1467"/>
  <c r="AJ1467"/>
  <c r="AI1467"/>
  <c r="AH1467"/>
  <c r="AO1466"/>
  <c r="AN1466"/>
  <c r="AM1466"/>
  <c r="AL1466"/>
  <c r="AK1466"/>
  <c r="AJ1466"/>
  <c r="AI1466"/>
  <c r="AH1466"/>
  <c r="AO1465"/>
  <c r="AN1465"/>
  <c r="AM1465"/>
  <c r="AL1465"/>
  <c r="AK1465"/>
  <c r="AJ1465"/>
  <c r="AI1465"/>
  <c r="AH1465"/>
  <c r="AO1464"/>
  <c r="AN1464"/>
  <c r="AM1464"/>
  <c r="AL1464"/>
  <c r="AK1464"/>
  <c r="AJ1464"/>
  <c r="AI1464"/>
  <c r="AH1464"/>
  <c r="AO1463"/>
  <c r="AN1463"/>
  <c r="AM1463"/>
  <c r="AL1463"/>
  <c r="AK1463"/>
  <c r="AJ1463"/>
  <c r="AI1463"/>
  <c r="AH1463"/>
  <c r="AO1462"/>
  <c r="AN1462"/>
  <c r="AM1462"/>
  <c r="AL1462"/>
  <c r="AK1462"/>
  <c r="AJ1462"/>
  <c r="AI1462"/>
  <c r="AH1462"/>
  <c r="AO1461"/>
  <c r="AN1461"/>
  <c r="AM1461"/>
  <c r="AL1461"/>
  <c r="AK1461"/>
  <c r="AJ1461"/>
  <c r="AI1461"/>
  <c r="AH1461"/>
  <c r="AO1460"/>
  <c r="AN1460"/>
  <c r="AM1460"/>
  <c r="AL1460"/>
  <c r="AK1460"/>
  <c r="AJ1460"/>
  <c r="AI1460"/>
  <c r="AH1460"/>
  <c r="AO1459"/>
  <c r="AN1459"/>
  <c r="AM1459"/>
  <c r="AL1459"/>
  <c r="AK1459"/>
  <c r="AJ1459"/>
  <c r="AI1459"/>
  <c r="AH1459"/>
  <c r="AO1458"/>
  <c r="AN1458"/>
  <c r="AM1458"/>
  <c r="AL1458"/>
  <c r="AK1458"/>
  <c r="AJ1458"/>
  <c r="AI1458"/>
  <c r="AH1458"/>
  <c r="AO1457"/>
  <c r="AN1457"/>
  <c r="AM1457"/>
  <c r="AL1457"/>
  <c r="AK1457"/>
  <c r="AJ1457"/>
  <c r="AI1457"/>
  <c r="AH1457"/>
  <c r="AO1456"/>
  <c r="AN1456"/>
  <c r="AM1456"/>
  <c r="AL1456"/>
  <c r="AK1456"/>
  <c r="AJ1456"/>
  <c r="AI1456"/>
  <c r="AH1456"/>
  <c r="AO1455"/>
  <c r="AN1455"/>
  <c r="AM1455"/>
  <c r="AL1455"/>
  <c r="AK1455"/>
  <c r="AJ1455"/>
  <c r="AI1455"/>
  <c r="AH1455"/>
  <c r="AO1454"/>
  <c r="AN1454"/>
  <c r="AM1454"/>
  <c r="AL1454"/>
  <c r="AK1454"/>
  <c r="AJ1454"/>
  <c r="AI1454"/>
  <c r="AH1454"/>
  <c r="AO1453"/>
  <c r="AN1453"/>
  <c r="AM1453"/>
  <c r="AL1453"/>
  <c r="AK1453"/>
  <c r="AJ1453"/>
  <c r="AI1453"/>
  <c r="AH1453"/>
  <c r="AO1452"/>
  <c r="AN1452"/>
  <c r="AM1452"/>
  <c r="AL1452"/>
  <c r="AK1452"/>
  <c r="AJ1452"/>
  <c r="AI1452"/>
  <c r="AH1452"/>
  <c r="AO1451"/>
  <c r="AN1451"/>
  <c r="AM1451"/>
  <c r="AL1451"/>
  <c r="AK1451"/>
  <c r="AJ1451"/>
  <c r="AI1451"/>
  <c r="AH1451"/>
  <c r="AO1450"/>
  <c r="AN1450"/>
  <c r="AM1450"/>
  <c r="AL1450"/>
  <c r="AK1450"/>
  <c r="AJ1450"/>
  <c r="AI1450"/>
  <c r="AH1450"/>
  <c r="AO1449"/>
  <c r="AN1449"/>
  <c r="AM1449"/>
  <c r="AL1449"/>
  <c r="AK1449"/>
  <c r="AJ1449"/>
  <c r="AI1449"/>
  <c r="AH1449"/>
  <c r="AO1448"/>
  <c r="AN1448"/>
  <c r="AM1448"/>
  <c r="AL1448"/>
  <c r="AK1448"/>
  <c r="AJ1448"/>
  <c r="AI1448"/>
  <c r="AH1448"/>
  <c r="AO1447"/>
  <c r="AN1447"/>
  <c r="AM1447"/>
  <c r="AL1447"/>
  <c r="AK1447"/>
  <c r="AJ1447"/>
  <c r="AI1447"/>
  <c r="AH1447"/>
  <c r="AO1446"/>
  <c r="AN1446"/>
  <c r="AM1446"/>
  <c r="AL1446"/>
  <c r="AK1446"/>
  <c r="AJ1446"/>
  <c r="AI1446"/>
  <c r="AH1446"/>
  <c r="AO1445"/>
  <c r="AN1445"/>
  <c r="AM1445"/>
  <c r="AL1445"/>
  <c r="AK1445"/>
  <c r="AJ1445"/>
  <c r="AI1445"/>
  <c r="AH1445"/>
  <c r="AO1444"/>
  <c r="AN1444"/>
  <c r="AM1444"/>
  <c r="AL1444"/>
  <c r="AK1444"/>
  <c r="AJ1444"/>
  <c r="AI1444"/>
  <c r="AH1444"/>
  <c r="AO1443"/>
  <c r="AN1443"/>
  <c r="AM1443"/>
  <c r="AL1443"/>
  <c r="AK1443"/>
  <c r="AJ1443"/>
  <c r="AI1443"/>
  <c r="AH1443"/>
  <c r="AO1442"/>
  <c r="AN1442"/>
  <c r="AM1442"/>
  <c r="AL1442"/>
  <c r="AK1442"/>
  <c r="AJ1442"/>
  <c r="AI1442"/>
  <c r="AH1442"/>
  <c r="AO1441"/>
  <c r="AN1441"/>
  <c r="AM1441"/>
  <c r="AL1441"/>
  <c r="AK1441"/>
  <c r="AJ1441"/>
  <c r="AI1441"/>
  <c r="AH1441"/>
  <c r="AO1440"/>
  <c r="AN1440"/>
  <c r="AM1440"/>
  <c r="AL1440"/>
  <c r="AK1440"/>
  <c r="AJ1440"/>
  <c r="AI1440"/>
  <c r="AH1440"/>
  <c r="AO1439"/>
  <c r="AN1439"/>
  <c r="AM1439"/>
  <c r="AL1439"/>
  <c r="AK1439"/>
  <c r="AJ1439"/>
  <c r="AI1439"/>
  <c r="AH1439"/>
  <c r="AO1438"/>
  <c r="AN1438"/>
  <c r="AM1438"/>
  <c r="AL1438"/>
  <c r="AK1438"/>
  <c r="AJ1438"/>
  <c r="AI1438"/>
  <c r="AH1438"/>
  <c r="AO1437"/>
  <c r="AN1437"/>
  <c r="AM1437"/>
  <c r="AL1437"/>
  <c r="AK1437"/>
  <c r="AJ1437"/>
  <c r="AI1437"/>
  <c r="AH1437"/>
  <c r="AO1436"/>
  <c r="AN1436"/>
  <c r="AM1436"/>
  <c r="AL1436"/>
  <c r="AK1436"/>
  <c r="AJ1436"/>
  <c r="AI1436"/>
  <c r="AH1436"/>
  <c r="AO1435"/>
  <c r="AN1435"/>
  <c r="AM1435"/>
  <c r="AL1435"/>
  <c r="AK1435"/>
  <c r="AJ1435"/>
  <c r="AI1435"/>
  <c r="AH1435"/>
  <c r="AO1434"/>
  <c r="AN1434"/>
  <c r="AM1434"/>
  <c r="AL1434"/>
  <c r="AK1434"/>
  <c r="AJ1434"/>
  <c r="AI1434"/>
  <c r="AH1434"/>
  <c r="AO1433"/>
  <c r="AN1433"/>
  <c r="AM1433"/>
  <c r="AL1433"/>
  <c r="AK1433"/>
  <c r="AJ1433"/>
  <c r="AI1433"/>
  <c r="AH1433"/>
  <c r="AO1432"/>
  <c r="AN1432"/>
  <c r="AM1432"/>
  <c r="AL1432"/>
  <c r="AK1432"/>
  <c r="AJ1432"/>
  <c r="AI1432"/>
  <c r="AH1432"/>
  <c r="AO1431"/>
  <c r="AN1431"/>
  <c r="AM1431"/>
  <c r="AL1431"/>
  <c r="AK1431"/>
  <c r="AJ1431"/>
  <c r="AI1431"/>
  <c r="AH1431"/>
  <c r="AO1430"/>
  <c r="AN1430"/>
  <c r="AM1430"/>
  <c r="AL1430"/>
  <c r="AK1430"/>
  <c r="AJ1430"/>
  <c r="AI1430"/>
  <c r="AH1430"/>
  <c r="AO1429"/>
  <c r="AN1429"/>
  <c r="AM1429"/>
  <c r="AL1429"/>
  <c r="AK1429"/>
  <c r="AJ1429"/>
  <c r="AI1429"/>
  <c r="AH1429"/>
  <c r="AO1428"/>
  <c r="AN1428"/>
  <c r="AM1428"/>
  <c r="AL1428"/>
  <c r="AK1428"/>
  <c r="AJ1428"/>
  <c r="AI1428"/>
  <c r="AH1428"/>
  <c r="AO1427"/>
  <c r="AN1427"/>
  <c r="AM1427"/>
  <c r="AL1427"/>
  <c r="AK1427"/>
  <c r="AJ1427"/>
  <c r="AI1427"/>
  <c r="AH1427"/>
  <c r="AO1426"/>
  <c r="AN1426"/>
  <c r="AM1426"/>
  <c r="AL1426"/>
  <c r="AK1426"/>
  <c r="AJ1426"/>
  <c r="AI1426"/>
  <c r="AH1426"/>
  <c r="AO1425"/>
  <c r="AN1425"/>
  <c r="AM1425"/>
  <c r="AL1425"/>
  <c r="AK1425"/>
  <c r="AJ1425"/>
  <c r="AI1425"/>
  <c r="AH1425"/>
  <c r="AO1424"/>
  <c r="AN1424"/>
  <c r="AM1424"/>
  <c r="AL1424"/>
  <c r="AK1424"/>
  <c r="AJ1424"/>
  <c r="AI1424"/>
  <c r="AH1424"/>
  <c r="AO1423"/>
  <c r="AN1423"/>
  <c r="AM1423"/>
  <c r="AL1423"/>
  <c r="AK1423"/>
  <c r="AJ1423"/>
  <c r="AI1423"/>
  <c r="AH1423"/>
  <c r="AO1422"/>
  <c r="AN1422"/>
  <c r="AM1422"/>
  <c r="AL1422"/>
  <c r="AK1422"/>
  <c r="AJ1422"/>
  <c r="AI1422"/>
  <c r="AH1422"/>
  <c r="AO1421"/>
  <c r="AN1421"/>
  <c r="AM1421"/>
  <c r="AL1421"/>
  <c r="AK1421"/>
  <c r="AJ1421"/>
  <c r="AI1421"/>
  <c r="AH1421"/>
  <c r="AO1420"/>
  <c r="AN1420"/>
  <c r="AM1420"/>
  <c r="AL1420"/>
  <c r="AK1420"/>
  <c r="AJ1420"/>
  <c r="AI1420"/>
  <c r="AH1420"/>
  <c r="AO1419"/>
  <c r="AN1419"/>
  <c r="AM1419"/>
  <c r="AL1419"/>
  <c r="AK1419"/>
  <c r="AJ1419"/>
  <c r="AI1419"/>
  <c r="AH1419"/>
  <c r="AO1418"/>
  <c r="AN1418"/>
  <c r="AM1418"/>
  <c r="AL1418"/>
  <c r="AK1418"/>
  <c r="AJ1418"/>
  <c r="AI1418"/>
  <c r="AH1418"/>
  <c r="AO1417"/>
  <c r="AN1417"/>
  <c r="AM1417"/>
  <c r="AL1417"/>
  <c r="AK1417"/>
  <c r="AJ1417"/>
  <c r="AI1417"/>
  <c r="AH1417"/>
  <c r="AO1416"/>
  <c r="AN1416"/>
  <c r="AM1416"/>
  <c r="AL1416"/>
  <c r="AK1416"/>
  <c r="AJ1416"/>
  <c r="AI1416"/>
  <c r="AH1416"/>
  <c r="AO1415"/>
  <c r="AN1415"/>
  <c r="AM1415"/>
  <c r="AL1415"/>
  <c r="AK1415"/>
  <c r="AJ1415"/>
  <c r="AI1415"/>
  <c r="AH1415"/>
  <c r="AO1414"/>
  <c r="AN1414"/>
  <c r="AM1414"/>
  <c r="AL1414"/>
  <c r="AK1414"/>
  <c r="AJ1414"/>
  <c r="AI1414"/>
  <c r="AH1414"/>
  <c r="AO1413"/>
  <c r="AN1413"/>
  <c r="AM1413"/>
  <c r="AL1413"/>
  <c r="AK1413"/>
  <c r="AJ1413"/>
  <c r="AI1413"/>
  <c r="AH1413"/>
  <c r="AO1412"/>
  <c r="AN1412"/>
  <c r="AM1412"/>
  <c r="AL1412"/>
  <c r="AK1412"/>
  <c r="AJ1412"/>
  <c r="AI1412"/>
  <c r="AH1412"/>
  <c r="AO1411"/>
  <c r="AN1411"/>
  <c r="AM1411"/>
  <c r="AL1411"/>
  <c r="AK1411"/>
  <c r="AJ1411"/>
  <c r="AI1411"/>
  <c r="AH1411"/>
  <c r="AO1410"/>
  <c r="AN1410"/>
  <c r="AM1410"/>
  <c r="AL1410"/>
  <c r="AK1410"/>
  <c r="AJ1410"/>
  <c r="AI1410"/>
  <c r="AH1410"/>
  <c r="AO1409"/>
  <c r="AN1409"/>
  <c r="AM1409"/>
  <c r="AL1409"/>
  <c r="AK1409"/>
  <c r="AJ1409"/>
  <c r="AI1409"/>
  <c r="AH1409"/>
  <c r="AO1408"/>
  <c r="AN1408"/>
  <c r="AM1408"/>
  <c r="AL1408"/>
  <c r="AK1408"/>
  <c r="AJ1408"/>
  <c r="AI1408"/>
  <c r="AH1408"/>
  <c r="AO1407"/>
  <c r="AN1407"/>
  <c r="AM1407"/>
  <c r="AL1407"/>
  <c r="AK1407"/>
  <c r="AJ1407"/>
  <c r="AI1407"/>
  <c r="AH1407"/>
  <c r="AO1406"/>
  <c r="AN1406"/>
  <c r="AM1406"/>
  <c r="AL1406"/>
  <c r="AK1406"/>
  <c r="AJ1406"/>
  <c r="AI1406"/>
  <c r="AH1406"/>
  <c r="AO1405"/>
  <c r="AN1405"/>
  <c r="AM1405"/>
  <c r="AL1405"/>
  <c r="AK1405"/>
  <c r="AJ1405"/>
  <c r="AI1405"/>
  <c r="AH1405"/>
  <c r="AO1404"/>
  <c r="AN1404"/>
  <c r="AM1404"/>
  <c r="AL1404"/>
  <c r="AK1404"/>
  <c r="AJ1404"/>
  <c r="AI1404"/>
  <c r="AH1404"/>
  <c r="AO1403"/>
  <c r="AN1403"/>
  <c r="AM1403"/>
  <c r="AL1403"/>
  <c r="AK1403"/>
  <c r="AJ1403"/>
  <c r="AI1403"/>
  <c r="AH1403"/>
  <c r="AO1402"/>
  <c r="AN1402"/>
  <c r="AM1402"/>
  <c r="AL1402"/>
  <c r="AK1402"/>
  <c r="AJ1402"/>
  <c r="AI1402"/>
  <c r="AH1402"/>
  <c r="AO1401"/>
  <c r="AN1401"/>
  <c r="AM1401"/>
  <c r="AL1401"/>
  <c r="AK1401"/>
  <c r="AJ1401"/>
  <c r="AI1401"/>
  <c r="AH1401"/>
  <c r="AO1400"/>
  <c r="AN1400"/>
  <c r="AM1400"/>
  <c r="AL1400"/>
  <c r="AK1400"/>
  <c r="AJ1400"/>
  <c r="AI1400"/>
  <c r="AH1400"/>
  <c r="AO1399"/>
  <c r="AN1399"/>
  <c r="AM1399"/>
  <c r="AL1399"/>
  <c r="AK1399"/>
  <c r="AJ1399"/>
  <c r="AI1399"/>
  <c r="AH1399"/>
  <c r="AO1398"/>
  <c r="AN1398"/>
  <c r="AM1398"/>
  <c r="AL1398"/>
  <c r="AK1398"/>
  <c r="AJ1398"/>
  <c r="AI1398"/>
  <c r="AH1398"/>
  <c r="AO1397"/>
  <c r="AN1397"/>
  <c r="AM1397"/>
  <c r="AL1397"/>
  <c r="AK1397"/>
  <c r="AJ1397"/>
  <c r="AI1397"/>
  <c r="AH1397"/>
  <c r="AO1396"/>
  <c r="AN1396"/>
  <c r="AM1396"/>
  <c r="AL1396"/>
  <c r="AK1396"/>
  <c r="AJ1396"/>
  <c r="AI1396"/>
  <c r="AH1396"/>
  <c r="AO1395"/>
  <c r="AN1395"/>
  <c r="AM1395"/>
  <c r="AL1395"/>
  <c r="AK1395"/>
  <c r="AJ1395"/>
  <c r="AI1395"/>
  <c r="AH1395"/>
  <c r="AO1394"/>
  <c r="AN1394"/>
  <c r="AM1394"/>
  <c r="AL1394"/>
  <c r="AK1394"/>
  <c r="AJ1394"/>
  <c r="AI1394"/>
  <c r="AH1394"/>
  <c r="AO1393"/>
  <c r="AN1393"/>
  <c r="AM1393"/>
  <c r="AL1393"/>
  <c r="AK1393"/>
  <c r="AJ1393"/>
  <c r="AI1393"/>
  <c r="AH1393"/>
  <c r="AO1392"/>
  <c r="AN1392"/>
  <c r="AM1392"/>
  <c r="AL1392"/>
  <c r="AK1392"/>
  <c r="AJ1392"/>
  <c r="AI1392"/>
  <c r="AH1392"/>
  <c r="AO1391"/>
  <c r="AN1391"/>
  <c r="AM1391"/>
  <c r="AL1391"/>
  <c r="AK1391"/>
  <c r="AJ1391"/>
  <c r="AI1391"/>
  <c r="AH1391"/>
  <c r="AO1390"/>
  <c r="AN1390"/>
  <c r="AM1390"/>
  <c r="AL1390"/>
  <c r="AK1390"/>
  <c r="AJ1390"/>
  <c r="AI1390"/>
  <c r="AH1390"/>
  <c r="AO1389"/>
  <c r="AN1389"/>
  <c r="AM1389"/>
  <c r="AL1389"/>
  <c r="AK1389"/>
  <c r="AJ1389"/>
  <c r="AI1389"/>
  <c r="AH1389"/>
  <c r="AO1388"/>
  <c r="AN1388"/>
  <c r="AM1388"/>
  <c r="AL1388"/>
  <c r="AK1388"/>
  <c r="AJ1388"/>
  <c r="AI1388"/>
  <c r="AH1388"/>
  <c r="AO1387"/>
  <c r="AN1387"/>
  <c r="AM1387"/>
  <c r="AL1387"/>
  <c r="AK1387"/>
  <c r="AJ1387"/>
  <c r="AI1387"/>
  <c r="AH1387"/>
  <c r="AO1386"/>
  <c r="AN1386"/>
  <c r="AM1386"/>
  <c r="AL1386"/>
  <c r="AK1386"/>
  <c r="AJ1386"/>
  <c r="AI1386"/>
  <c r="AH1386"/>
  <c r="AO1385"/>
  <c r="AN1385"/>
  <c r="AM1385"/>
  <c r="AL1385"/>
  <c r="AK1385"/>
  <c r="AJ1385"/>
  <c r="AI1385"/>
  <c r="AH1385"/>
  <c r="AO1384"/>
  <c r="AN1384"/>
  <c r="AM1384"/>
  <c r="AL1384"/>
  <c r="AK1384"/>
  <c r="AJ1384"/>
  <c r="AI1384"/>
  <c r="AH1384"/>
  <c r="AO1383"/>
  <c r="AN1383"/>
  <c r="AM1383"/>
  <c r="AL1383"/>
  <c r="AK1383"/>
  <c r="AJ1383"/>
  <c r="AI1383"/>
  <c r="AH1383"/>
  <c r="AO1382"/>
  <c r="AN1382"/>
  <c r="AM1382"/>
  <c r="AL1382"/>
  <c r="AK1382"/>
  <c r="AJ1382"/>
  <c r="AI1382"/>
  <c r="AH1382"/>
  <c r="AO1381"/>
  <c r="AN1381"/>
  <c r="AM1381"/>
  <c r="AL1381"/>
  <c r="AK1381"/>
  <c r="AJ1381"/>
  <c r="AI1381"/>
  <c r="AH1381"/>
  <c r="AO1380"/>
  <c r="AN1380"/>
  <c r="AM1380"/>
  <c r="AL1380"/>
  <c r="AK1380"/>
  <c r="AJ1380"/>
  <c r="AI1380"/>
  <c r="AH1380"/>
  <c r="AO1379"/>
  <c r="AN1379"/>
  <c r="AM1379"/>
  <c r="AL1379"/>
  <c r="AK1379"/>
  <c r="AJ1379"/>
  <c r="AI1379"/>
  <c r="AH1379"/>
  <c r="AO1378"/>
  <c r="AN1378"/>
  <c r="AM1378"/>
  <c r="AL1378"/>
  <c r="AK1378"/>
  <c r="AJ1378"/>
  <c r="AI1378"/>
  <c r="AH1378"/>
  <c r="AO1377"/>
  <c r="AN1377"/>
  <c r="AM1377"/>
  <c r="AL1377"/>
  <c r="AK1377"/>
  <c r="AJ1377"/>
  <c r="AI1377"/>
  <c r="AH1377"/>
  <c r="AO1376"/>
  <c r="AN1376"/>
  <c r="AM1376"/>
  <c r="AL1376"/>
  <c r="AK1376"/>
  <c r="AJ1376"/>
  <c r="AI1376"/>
  <c r="AH1376"/>
  <c r="AO1375"/>
  <c r="AN1375"/>
  <c r="AM1375"/>
  <c r="AL1375"/>
  <c r="AK1375"/>
  <c r="AJ1375"/>
  <c r="AI1375"/>
  <c r="AH1375"/>
  <c r="AO1374"/>
  <c r="AN1374"/>
  <c r="AM1374"/>
  <c r="AL1374"/>
  <c r="AK1374"/>
  <c r="AJ1374"/>
  <c r="AI1374"/>
  <c r="AH1374"/>
  <c r="AO1373"/>
  <c r="AN1373"/>
  <c r="AM1373"/>
  <c r="AL1373"/>
  <c r="AK1373"/>
  <c r="AJ1373"/>
  <c r="AI1373"/>
  <c r="AH1373"/>
  <c r="AO1372"/>
  <c r="AN1372"/>
  <c r="AM1372"/>
  <c r="AL1372"/>
  <c r="AK1372"/>
  <c r="AJ1372"/>
  <c r="AI1372"/>
  <c r="AH1372"/>
  <c r="AO1371"/>
  <c r="AN1371"/>
  <c r="AM1371"/>
  <c r="AL1371"/>
  <c r="AK1371"/>
  <c r="AJ1371"/>
  <c r="AI1371"/>
  <c r="AH1371"/>
  <c r="AO1370"/>
  <c r="AN1370"/>
  <c r="AM1370"/>
  <c r="AL1370"/>
  <c r="AK1370"/>
  <c r="AJ1370"/>
  <c r="AI1370"/>
  <c r="AH1370"/>
  <c r="AO1369"/>
  <c r="AN1369"/>
  <c r="AM1369"/>
  <c r="AL1369"/>
  <c r="AK1369"/>
  <c r="AJ1369"/>
  <c r="AI1369"/>
  <c r="AH1369"/>
  <c r="AO1368"/>
  <c r="AN1368"/>
  <c r="AM1368"/>
  <c r="AL1368"/>
  <c r="AK1368"/>
  <c r="AJ1368"/>
  <c r="AI1368"/>
  <c r="AH1368"/>
  <c r="AO1367"/>
  <c r="AN1367"/>
  <c r="AM1367"/>
  <c r="AL1367"/>
  <c r="AK1367"/>
  <c r="AJ1367"/>
  <c r="AI1367"/>
  <c r="AH1367"/>
  <c r="AO1366"/>
  <c r="AN1366"/>
  <c r="AM1366"/>
  <c r="AL1366"/>
  <c r="AK1366"/>
  <c r="AJ1366"/>
  <c r="AI1366"/>
  <c r="AH1366"/>
  <c r="AO1365"/>
  <c r="AN1365"/>
  <c r="AM1365"/>
  <c r="AL1365"/>
  <c r="AK1365"/>
  <c r="AJ1365"/>
  <c r="AI1365"/>
  <c r="AH1365"/>
  <c r="AO1364"/>
  <c r="AN1364"/>
  <c r="AM1364"/>
  <c r="AL1364"/>
  <c r="AK1364"/>
  <c r="AJ1364"/>
  <c r="AI1364"/>
  <c r="AH1364"/>
  <c r="AO1363"/>
  <c r="AN1363"/>
  <c r="AM1363"/>
  <c r="AL1363"/>
  <c r="AK1363"/>
  <c r="AJ1363"/>
  <c r="AI1363"/>
  <c r="AH1363"/>
  <c r="AO1362"/>
  <c r="AN1362"/>
  <c r="AM1362"/>
  <c r="AL1362"/>
  <c r="AK1362"/>
  <c r="AJ1362"/>
  <c r="AI1362"/>
  <c r="AH1362"/>
  <c r="AO1361"/>
  <c r="AN1361"/>
  <c r="AM1361"/>
  <c r="AL1361"/>
  <c r="AK1361"/>
  <c r="AJ1361"/>
  <c r="AI1361"/>
  <c r="AH1361"/>
  <c r="AO1360"/>
  <c r="AN1360"/>
  <c r="AM1360"/>
  <c r="AL1360"/>
  <c r="AK1360"/>
  <c r="AJ1360"/>
  <c r="AI1360"/>
  <c r="AH1360"/>
  <c r="AO1359"/>
  <c r="AN1359"/>
  <c r="AM1359"/>
  <c r="AL1359"/>
  <c r="AK1359"/>
  <c r="AJ1359"/>
  <c r="AI1359"/>
  <c r="AH1359"/>
  <c r="AO1358"/>
  <c r="AN1358"/>
  <c r="AM1358"/>
  <c r="AL1358"/>
  <c r="AK1358"/>
  <c r="AJ1358"/>
  <c r="AI1358"/>
  <c r="AH1358"/>
  <c r="AO1357"/>
  <c r="AN1357"/>
  <c r="AM1357"/>
  <c r="AL1357"/>
  <c r="AK1357"/>
  <c r="AJ1357"/>
  <c r="AI1357"/>
  <c r="AH1357"/>
  <c r="AO1356"/>
  <c r="AN1356"/>
  <c r="AM1356"/>
  <c r="AL1356"/>
  <c r="AK1356"/>
  <c r="AJ1356"/>
  <c r="AI1356"/>
  <c r="AH1356"/>
  <c r="AO1355"/>
  <c r="AN1355"/>
  <c r="AM1355"/>
  <c r="AL1355"/>
  <c r="AK1355"/>
  <c r="AJ1355"/>
  <c r="AI1355"/>
  <c r="AH1355"/>
  <c r="AO1354"/>
  <c r="AN1354"/>
  <c r="AM1354"/>
  <c r="AL1354"/>
  <c r="AK1354"/>
  <c r="AJ1354"/>
  <c r="AI1354"/>
  <c r="AH1354"/>
  <c r="AO1353"/>
  <c r="AN1353"/>
  <c r="AM1353"/>
  <c r="AL1353"/>
  <c r="AK1353"/>
  <c r="AJ1353"/>
  <c r="AI1353"/>
  <c r="AH1353"/>
  <c r="AO1352"/>
  <c r="AN1352"/>
  <c r="AM1352"/>
  <c r="AL1352"/>
  <c r="AK1352"/>
  <c r="AJ1352"/>
  <c r="AI1352"/>
  <c r="AH1352"/>
  <c r="AO1351"/>
  <c r="AN1351"/>
  <c r="AM1351"/>
  <c r="AL1351"/>
  <c r="AK1351"/>
  <c r="AJ1351"/>
  <c r="AI1351"/>
  <c r="AH1351"/>
  <c r="AO1350"/>
  <c r="AN1350"/>
  <c r="AM1350"/>
  <c r="AL1350"/>
  <c r="AK1350"/>
  <c r="AJ1350"/>
  <c r="AI1350"/>
  <c r="AH1350"/>
  <c r="AO1349"/>
  <c r="AN1349"/>
  <c r="AM1349"/>
  <c r="AL1349"/>
  <c r="AK1349"/>
  <c r="AJ1349"/>
  <c r="AI1349"/>
  <c r="AH1349"/>
  <c r="AO1348"/>
  <c r="AN1348"/>
  <c r="AM1348"/>
  <c r="AL1348"/>
  <c r="AK1348"/>
  <c r="AJ1348"/>
  <c r="AI1348"/>
  <c r="AH1348"/>
  <c r="AO1347"/>
  <c r="AN1347"/>
  <c r="AM1347"/>
  <c r="AL1347"/>
  <c r="AK1347"/>
  <c r="AJ1347"/>
  <c r="AI1347"/>
  <c r="AH1347"/>
  <c r="AO1346"/>
  <c r="AN1346"/>
  <c r="AM1346"/>
  <c r="AL1346"/>
  <c r="AK1346"/>
  <c r="AJ1346"/>
  <c r="AI1346"/>
  <c r="AH1346"/>
  <c r="AO1345"/>
  <c r="AN1345"/>
  <c r="AM1345"/>
  <c r="AL1345"/>
  <c r="AK1345"/>
  <c r="AJ1345"/>
  <c r="AI1345"/>
  <c r="AH1345"/>
  <c r="AO1344"/>
  <c r="AN1344"/>
  <c r="AM1344"/>
  <c r="AL1344"/>
  <c r="AK1344"/>
  <c r="AJ1344"/>
  <c r="AI1344"/>
  <c r="AH1344"/>
  <c r="AO1343"/>
  <c r="AN1343"/>
  <c r="AM1343"/>
  <c r="AL1343"/>
  <c r="AK1343"/>
  <c r="AJ1343"/>
  <c r="AI1343"/>
  <c r="AH1343"/>
  <c r="AO1342"/>
  <c r="AN1342"/>
  <c r="AM1342"/>
  <c r="AL1342"/>
  <c r="AK1342"/>
  <c r="AJ1342"/>
  <c r="AI1342"/>
  <c r="AH1342"/>
  <c r="AO1341"/>
  <c r="AN1341"/>
  <c r="AM1341"/>
  <c r="AL1341"/>
  <c r="AK1341"/>
  <c r="AJ1341"/>
  <c r="AI1341"/>
  <c r="AH1341"/>
  <c r="AO1340"/>
  <c r="AN1340"/>
  <c r="AM1340"/>
  <c r="AL1340"/>
  <c r="AK1340"/>
  <c r="AJ1340"/>
  <c r="AI1340"/>
  <c r="AH1340"/>
  <c r="AO1339"/>
  <c r="AN1339"/>
  <c r="AM1339"/>
  <c r="AL1339"/>
  <c r="AK1339"/>
  <c r="AJ1339"/>
  <c r="AI1339"/>
  <c r="AH1339"/>
  <c r="AO1338"/>
  <c r="AN1338"/>
  <c r="AM1338"/>
  <c r="AL1338"/>
  <c r="AK1338"/>
  <c r="AJ1338"/>
  <c r="AI1338"/>
  <c r="AH1338"/>
  <c r="AO1337"/>
  <c r="AN1337"/>
  <c r="AM1337"/>
  <c r="AL1337"/>
  <c r="AK1337"/>
  <c r="AJ1337"/>
  <c r="AI1337"/>
  <c r="AH1337"/>
  <c r="AO1336"/>
  <c r="AN1336"/>
  <c r="AM1336"/>
  <c r="AL1336"/>
  <c r="AK1336"/>
  <c r="AJ1336"/>
  <c r="AI1336"/>
  <c r="AH1336"/>
  <c r="AO1335"/>
  <c r="AN1335"/>
  <c r="AM1335"/>
  <c r="AL1335"/>
  <c r="AK1335"/>
  <c r="AJ1335"/>
  <c r="AI1335"/>
  <c r="AH1335"/>
  <c r="AO1334"/>
  <c r="AN1334"/>
  <c r="AM1334"/>
  <c r="AL1334"/>
  <c r="AK1334"/>
  <c r="AJ1334"/>
  <c r="AI1334"/>
  <c r="AH1334"/>
  <c r="AO1333"/>
  <c r="AN1333"/>
  <c r="AM1333"/>
  <c r="AL1333"/>
  <c r="AK1333"/>
  <c r="AJ1333"/>
  <c r="AI1333"/>
  <c r="AH1333"/>
  <c r="AO1332"/>
  <c r="AN1332"/>
  <c r="AM1332"/>
  <c r="AL1332"/>
  <c r="AK1332"/>
  <c r="AJ1332"/>
  <c r="AI1332"/>
  <c r="AH1332"/>
  <c r="AO1331"/>
  <c r="AN1331"/>
  <c r="AM1331"/>
  <c r="AL1331"/>
  <c r="AK1331"/>
  <c r="AJ1331"/>
  <c r="AI1331"/>
  <c r="AH1331"/>
  <c r="AO1330"/>
  <c r="AN1330"/>
  <c r="AM1330"/>
  <c r="AL1330"/>
  <c r="AK1330"/>
  <c r="AJ1330"/>
  <c r="AI1330"/>
  <c r="AH1330"/>
  <c r="AO1329"/>
  <c r="AN1329"/>
  <c r="AM1329"/>
  <c r="AL1329"/>
  <c r="AK1329"/>
  <c r="AJ1329"/>
  <c r="AI1329"/>
  <c r="AH1329"/>
  <c r="AO1328"/>
  <c r="AN1328"/>
  <c r="AM1328"/>
  <c r="AL1328"/>
  <c r="AK1328"/>
  <c r="AJ1328"/>
  <c r="AI1328"/>
  <c r="AH1328"/>
  <c r="AO1327"/>
  <c r="AN1327"/>
  <c r="AM1327"/>
  <c r="AL1327"/>
  <c r="AK1327"/>
  <c r="AJ1327"/>
  <c r="AI1327"/>
  <c r="AH1327"/>
  <c r="AO1326"/>
  <c r="AN1326"/>
  <c r="AM1326"/>
  <c r="AL1326"/>
  <c r="AK1326"/>
  <c r="AJ1326"/>
  <c r="AI1326"/>
  <c r="AH1326"/>
  <c r="AO1325"/>
  <c r="AN1325"/>
  <c r="AM1325"/>
  <c r="AL1325"/>
  <c r="AK1325"/>
  <c r="AJ1325"/>
  <c r="AI1325"/>
  <c r="AH1325"/>
  <c r="AO1324"/>
  <c r="AN1324"/>
  <c r="AM1324"/>
  <c r="AL1324"/>
  <c r="AK1324"/>
  <c r="AJ1324"/>
  <c r="AI1324"/>
  <c r="AH1324"/>
  <c r="AO1323"/>
  <c r="AN1323"/>
  <c r="AM1323"/>
  <c r="AL1323"/>
  <c r="AK1323"/>
  <c r="AJ1323"/>
  <c r="AI1323"/>
  <c r="AH1323"/>
  <c r="AO1322"/>
  <c r="AN1322"/>
  <c r="AM1322"/>
  <c r="AL1322"/>
  <c r="AK1322"/>
  <c r="AJ1322"/>
  <c r="AI1322"/>
  <c r="AH1322"/>
  <c r="AO1321"/>
  <c r="AN1321"/>
  <c r="AM1321"/>
  <c r="AL1321"/>
  <c r="AK1321"/>
  <c r="AJ1321"/>
  <c r="AI1321"/>
  <c r="AH1321"/>
  <c r="AO1320"/>
  <c r="AN1320"/>
  <c r="AM1320"/>
  <c r="AL1320"/>
  <c r="AK1320"/>
  <c r="AJ1320"/>
  <c r="AI1320"/>
  <c r="AH1320"/>
  <c r="AO1319"/>
  <c r="AN1319"/>
  <c r="AM1319"/>
  <c r="AL1319"/>
  <c r="AK1319"/>
  <c r="AJ1319"/>
  <c r="AI1319"/>
  <c r="AH1319"/>
  <c r="AO1318"/>
  <c r="AN1318"/>
  <c r="AM1318"/>
  <c r="AL1318"/>
  <c r="AK1318"/>
  <c r="AJ1318"/>
  <c r="AI1318"/>
  <c r="AH1318"/>
  <c r="AO1317"/>
  <c r="AN1317"/>
  <c r="AM1317"/>
  <c r="AL1317"/>
  <c r="AK1317"/>
  <c r="AJ1317"/>
  <c r="AI1317"/>
  <c r="AH1317"/>
  <c r="AO1316"/>
  <c r="AN1316"/>
  <c r="AM1316"/>
  <c r="AL1316"/>
  <c r="AK1316"/>
  <c r="AJ1316"/>
  <c r="AI1316"/>
  <c r="AH1316"/>
  <c r="AO1315"/>
  <c r="AN1315"/>
  <c r="AM1315"/>
  <c r="AL1315"/>
  <c r="AK1315"/>
  <c r="AJ1315"/>
  <c r="AI1315"/>
  <c r="AH1315"/>
  <c r="AO1314"/>
  <c r="AN1314"/>
  <c r="AM1314"/>
  <c r="AL1314"/>
  <c r="AK1314"/>
  <c r="AJ1314"/>
  <c r="AI1314"/>
  <c r="AH1314"/>
  <c r="AO1313"/>
  <c r="AN1313"/>
  <c r="AM1313"/>
  <c r="AL1313"/>
  <c r="AK1313"/>
  <c r="AJ1313"/>
  <c r="AI1313"/>
  <c r="AH1313"/>
  <c r="AO1312"/>
  <c r="AN1312"/>
  <c r="AM1312"/>
  <c r="AL1312"/>
  <c r="AK1312"/>
  <c r="AJ1312"/>
  <c r="AI1312"/>
  <c r="AH1312"/>
  <c r="AO1311"/>
  <c r="AN1311"/>
  <c r="AM1311"/>
  <c r="AL1311"/>
  <c r="AK1311"/>
  <c r="AJ1311"/>
  <c r="AI1311"/>
  <c r="AH1311"/>
  <c r="AO1310"/>
  <c r="AN1310"/>
  <c r="AM1310"/>
  <c r="AL1310"/>
  <c r="AK1310"/>
  <c r="AJ1310"/>
  <c r="AI1310"/>
  <c r="AH1310"/>
  <c r="AO1309"/>
  <c r="AN1309"/>
  <c r="AM1309"/>
  <c r="AL1309"/>
  <c r="AK1309"/>
  <c r="AJ1309"/>
  <c r="AI1309"/>
  <c r="AH1309"/>
  <c r="AO1308"/>
  <c r="AN1308"/>
  <c r="AM1308"/>
  <c r="AL1308"/>
  <c r="AK1308"/>
  <c r="AJ1308"/>
  <c r="AI1308"/>
  <c r="AH1308"/>
  <c r="AO1307"/>
  <c r="AN1307"/>
  <c r="AM1307"/>
  <c r="AL1307"/>
  <c r="AK1307"/>
  <c r="AJ1307"/>
  <c r="AI1307"/>
  <c r="AH1307"/>
  <c r="AO1306"/>
  <c r="AN1306"/>
  <c r="AM1306"/>
  <c r="AL1306"/>
  <c r="AK1306"/>
  <c r="AJ1306"/>
  <c r="AI1306"/>
  <c r="AH1306"/>
  <c r="AO1305"/>
  <c r="AN1305"/>
  <c r="AM1305"/>
  <c r="AL1305"/>
  <c r="AK1305"/>
  <c r="AJ1305"/>
  <c r="AI1305"/>
  <c r="AH1305"/>
  <c r="AO1304"/>
  <c r="AN1304"/>
  <c r="AM1304"/>
  <c r="AL1304"/>
  <c r="AK1304"/>
  <c r="AJ1304"/>
  <c r="AI1304"/>
  <c r="AH1304"/>
  <c r="AO1303"/>
  <c r="AN1303"/>
  <c r="AM1303"/>
  <c r="AL1303"/>
  <c r="AK1303"/>
  <c r="AJ1303"/>
  <c r="AI1303"/>
  <c r="AH1303"/>
  <c r="AO1302"/>
  <c r="AN1302"/>
  <c r="AM1302"/>
  <c r="AL1302"/>
  <c r="AK1302"/>
  <c r="AJ1302"/>
  <c r="AI1302"/>
  <c r="AH1302"/>
  <c r="AO1301"/>
  <c r="AN1301"/>
  <c r="AM1301"/>
  <c r="AL1301"/>
  <c r="AK1301"/>
  <c r="AJ1301"/>
  <c r="AI1301"/>
  <c r="AH1301"/>
  <c r="AO1300"/>
  <c r="AN1300"/>
  <c r="AM1300"/>
  <c r="AL1300"/>
  <c r="AK1300"/>
  <c r="AJ1300"/>
  <c r="AI1300"/>
  <c r="AH1300"/>
  <c r="AO1299"/>
  <c r="AN1299"/>
  <c r="AM1299"/>
  <c r="AL1299"/>
  <c r="AK1299"/>
  <c r="AJ1299"/>
  <c r="AI1299"/>
  <c r="AH1299"/>
  <c r="AO1298"/>
  <c r="AN1298"/>
  <c r="AM1298"/>
  <c r="AL1298"/>
  <c r="AK1298"/>
  <c r="AJ1298"/>
  <c r="AI1298"/>
  <c r="AH1298"/>
  <c r="AO1297"/>
  <c r="AN1297"/>
  <c r="AM1297"/>
  <c r="AL1297"/>
  <c r="AK1297"/>
  <c r="AJ1297"/>
  <c r="AI1297"/>
  <c r="AH1297"/>
  <c r="AO1296"/>
  <c r="AN1296"/>
  <c r="AM1296"/>
  <c r="AL1296"/>
  <c r="AK1296"/>
  <c r="AJ1296"/>
  <c r="AI1296"/>
  <c r="AH1296"/>
  <c r="AO1295"/>
  <c r="AN1295"/>
  <c r="AM1295"/>
  <c r="AL1295"/>
  <c r="AK1295"/>
  <c r="AJ1295"/>
  <c r="AI1295"/>
  <c r="AH1295"/>
  <c r="AO1294"/>
  <c r="AN1294"/>
  <c r="AM1294"/>
  <c r="AL1294"/>
  <c r="AK1294"/>
  <c r="AJ1294"/>
  <c r="AI1294"/>
  <c r="AH1294"/>
  <c r="AO1293"/>
  <c r="AN1293"/>
  <c r="AM1293"/>
  <c r="AL1293"/>
  <c r="AK1293"/>
  <c r="AJ1293"/>
  <c r="AI1293"/>
  <c r="AH1293"/>
  <c r="AO1292"/>
  <c r="AN1292"/>
  <c r="AM1292"/>
  <c r="AL1292"/>
  <c r="AK1292"/>
  <c r="AJ1292"/>
  <c r="AI1292"/>
  <c r="AH1292"/>
  <c r="AO1291"/>
  <c r="AN1291"/>
  <c r="AM1291"/>
  <c r="AL1291"/>
  <c r="AK1291"/>
  <c r="AJ1291"/>
  <c r="AI1291"/>
  <c r="AH1291"/>
  <c r="AO1290"/>
  <c r="AN1290"/>
  <c r="AM1290"/>
  <c r="AL1290"/>
  <c r="AK1290"/>
  <c r="AJ1290"/>
  <c r="AI1290"/>
  <c r="AH1290"/>
  <c r="AO1289"/>
  <c r="AN1289"/>
  <c r="AM1289"/>
  <c r="AL1289"/>
  <c r="AK1289"/>
  <c r="AJ1289"/>
  <c r="AI1289"/>
  <c r="AH1289"/>
  <c r="AO1288"/>
  <c r="AN1288"/>
  <c r="AM1288"/>
  <c r="AL1288"/>
  <c r="AK1288"/>
  <c r="AJ1288"/>
  <c r="AI1288"/>
  <c r="AH1288"/>
  <c r="AO1287"/>
  <c r="AN1287"/>
  <c r="AM1287"/>
  <c r="AL1287"/>
  <c r="AK1287"/>
  <c r="AJ1287"/>
  <c r="AI1287"/>
  <c r="AH1287"/>
  <c r="AO1286"/>
  <c r="AN1286"/>
  <c r="AM1286"/>
  <c r="AL1286"/>
  <c r="AK1286"/>
  <c r="AJ1286"/>
  <c r="AI1286"/>
  <c r="AH1286"/>
  <c r="AO1285"/>
  <c r="AN1285"/>
  <c r="AM1285"/>
  <c r="AL1285"/>
  <c r="AK1285"/>
  <c r="AJ1285"/>
  <c r="AI1285"/>
  <c r="AH1285"/>
  <c r="AO1284"/>
  <c r="AN1284"/>
  <c r="AM1284"/>
  <c r="AL1284"/>
  <c r="AK1284"/>
  <c r="AJ1284"/>
  <c r="AI1284"/>
  <c r="AH1284"/>
  <c r="AO1283"/>
  <c r="AN1283"/>
  <c r="AM1283"/>
  <c r="AL1283"/>
  <c r="AK1283"/>
  <c r="AJ1283"/>
  <c r="AI1283"/>
  <c r="AH1283"/>
  <c r="AO1282"/>
  <c r="AN1282"/>
  <c r="AM1282"/>
  <c r="AL1282"/>
  <c r="AK1282"/>
  <c r="AJ1282"/>
  <c r="AI1282"/>
  <c r="AH1282"/>
  <c r="AO1281"/>
  <c r="AN1281"/>
  <c r="AM1281"/>
  <c r="AL1281"/>
  <c r="AK1281"/>
  <c r="AJ1281"/>
  <c r="AI1281"/>
  <c r="AH1281"/>
  <c r="AO1280"/>
  <c r="AN1280"/>
  <c r="AM1280"/>
  <c r="AL1280"/>
  <c r="AK1280"/>
  <c r="AJ1280"/>
  <c r="AI1280"/>
  <c r="AH1280"/>
  <c r="AO1279"/>
  <c r="AN1279"/>
  <c r="AM1279"/>
  <c r="AL1279"/>
  <c r="AK1279"/>
  <c r="AJ1279"/>
  <c r="AI1279"/>
  <c r="AH1279"/>
  <c r="AO1278"/>
  <c r="AN1278"/>
  <c r="AM1278"/>
  <c r="AL1278"/>
  <c r="AK1278"/>
  <c r="AJ1278"/>
  <c r="AI1278"/>
  <c r="AH1278"/>
  <c r="AO1277"/>
  <c r="AN1277"/>
  <c r="AM1277"/>
  <c r="AL1277"/>
  <c r="AK1277"/>
  <c r="AJ1277"/>
  <c r="AI1277"/>
  <c r="AH1277"/>
  <c r="AO1276"/>
  <c r="AN1276"/>
  <c r="AM1276"/>
  <c r="AL1276"/>
  <c r="AK1276"/>
  <c r="AJ1276"/>
  <c r="AI1276"/>
  <c r="AH1276"/>
  <c r="AO1275"/>
  <c r="AN1275"/>
  <c r="AM1275"/>
  <c r="AL1275"/>
  <c r="AK1275"/>
  <c r="AJ1275"/>
  <c r="AI1275"/>
  <c r="AH1275"/>
  <c r="AO1274"/>
  <c r="AN1274"/>
  <c r="AM1274"/>
  <c r="AL1274"/>
  <c r="AK1274"/>
  <c r="AJ1274"/>
  <c r="AI1274"/>
  <c r="AH1274"/>
  <c r="AO1273"/>
  <c r="AN1273"/>
  <c r="AM1273"/>
  <c r="AL1273"/>
  <c r="AK1273"/>
  <c r="AJ1273"/>
  <c r="AI1273"/>
  <c r="AH1273"/>
  <c r="AO1272"/>
  <c r="AN1272"/>
  <c r="AM1272"/>
  <c r="AL1272"/>
  <c r="AK1272"/>
  <c r="AJ1272"/>
  <c r="AI1272"/>
  <c r="AH1272"/>
  <c r="AO1271"/>
  <c r="AN1271"/>
  <c r="AM1271"/>
  <c r="AL1271"/>
  <c r="AK1271"/>
  <c r="AJ1271"/>
  <c r="AI1271"/>
  <c r="AH1271"/>
  <c r="AO1270"/>
  <c r="AN1270"/>
  <c r="AM1270"/>
  <c r="AL1270"/>
  <c r="AK1270"/>
  <c r="AJ1270"/>
  <c r="AI1270"/>
  <c r="AH1270"/>
  <c r="AO1269"/>
  <c r="AN1269"/>
  <c r="AM1269"/>
  <c r="AL1269"/>
  <c r="AK1269"/>
  <c r="AJ1269"/>
  <c r="AI1269"/>
  <c r="AH1269"/>
  <c r="AO1268"/>
  <c r="AN1268"/>
  <c r="AM1268"/>
  <c r="AL1268"/>
  <c r="AK1268"/>
  <c r="AJ1268"/>
  <c r="AI1268"/>
  <c r="AH1268"/>
  <c r="AO1267"/>
  <c r="AN1267"/>
  <c r="AM1267"/>
  <c r="AL1267"/>
  <c r="AK1267"/>
  <c r="AJ1267"/>
  <c r="AI1267"/>
  <c r="AH1267"/>
  <c r="AO1266"/>
  <c r="AN1266"/>
  <c r="AM1266"/>
  <c r="AL1266"/>
  <c r="AK1266"/>
  <c r="AJ1266"/>
  <c r="AI1266"/>
  <c r="AH1266"/>
  <c r="AO1265"/>
  <c r="AN1265"/>
  <c r="AM1265"/>
  <c r="AL1265"/>
  <c r="AK1265"/>
  <c r="AJ1265"/>
  <c r="AI1265"/>
  <c r="AH1265"/>
  <c r="AO1264"/>
  <c r="AN1264"/>
  <c r="AM1264"/>
  <c r="AL1264"/>
  <c r="AK1264"/>
  <c r="AJ1264"/>
  <c r="AI1264"/>
  <c r="AH1264"/>
  <c r="AO1263"/>
  <c r="AN1263"/>
  <c r="AM1263"/>
  <c r="AL1263"/>
  <c r="AK1263"/>
  <c r="AJ1263"/>
  <c r="AI1263"/>
  <c r="AH1263"/>
  <c r="AO1262"/>
  <c r="AN1262"/>
  <c r="AM1262"/>
  <c r="AL1262"/>
  <c r="AK1262"/>
  <c r="AJ1262"/>
  <c r="AI1262"/>
  <c r="AH1262"/>
  <c r="AO1261"/>
  <c r="AN1261"/>
  <c r="AM1261"/>
  <c r="AL1261"/>
  <c r="AK1261"/>
  <c r="AJ1261"/>
  <c r="AI1261"/>
  <c r="AH1261"/>
  <c r="AO1260"/>
  <c r="AN1260"/>
  <c r="AM1260"/>
  <c r="AL1260"/>
  <c r="AK1260"/>
  <c r="AJ1260"/>
  <c r="AI1260"/>
  <c r="AH1260"/>
  <c r="AO1259"/>
  <c r="AN1259"/>
  <c r="AM1259"/>
  <c r="AL1259"/>
  <c r="AK1259"/>
  <c r="AJ1259"/>
  <c r="AI1259"/>
  <c r="AH1259"/>
  <c r="AO1258"/>
  <c r="AN1258"/>
  <c r="AM1258"/>
  <c r="AL1258"/>
  <c r="AK1258"/>
  <c r="AJ1258"/>
  <c r="AI1258"/>
  <c r="AH1258"/>
  <c r="AO1257"/>
  <c r="AN1257"/>
  <c r="AM1257"/>
  <c r="AL1257"/>
  <c r="AK1257"/>
  <c r="AJ1257"/>
  <c r="AI1257"/>
  <c r="AH1257"/>
  <c r="AO1256"/>
  <c r="AN1256"/>
  <c r="AM1256"/>
  <c r="AL1256"/>
  <c r="AK1256"/>
  <c r="AJ1256"/>
  <c r="AI1256"/>
  <c r="AH1256"/>
  <c r="AO1255"/>
  <c r="AN1255"/>
  <c r="AM1255"/>
  <c r="AL1255"/>
  <c r="AK1255"/>
  <c r="AJ1255"/>
  <c r="AI1255"/>
  <c r="AH1255"/>
  <c r="AO1254"/>
  <c r="AN1254"/>
  <c r="AM1254"/>
  <c r="AL1254"/>
  <c r="AK1254"/>
  <c r="AJ1254"/>
  <c r="AI1254"/>
  <c r="AH1254"/>
  <c r="AO1253"/>
  <c r="AN1253"/>
  <c r="AM1253"/>
  <c r="AL1253"/>
  <c r="AK1253"/>
  <c r="AJ1253"/>
  <c r="AI1253"/>
  <c r="AH1253"/>
  <c r="AO1252"/>
  <c r="AN1252"/>
  <c r="AM1252"/>
  <c r="AL1252"/>
  <c r="AK1252"/>
  <c r="AJ1252"/>
  <c r="AI1252"/>
  <c r="AH1252"/>
  <c r="AO1251"/>
  <c r="AN1251"/>
  <c r="AM1251"/>
  <c r="AL1251"/>
  <c r="AK1251"/>
  <c r="AJ1251"/>
  <c r="AI1251"/>
  <c r="AH1251"/>
  <c r="AO1250"/>
  <c r="AN1250"/>
  <c r="AM1250"/>
  <c r="AL1250"/>
  <c r="AK1250"/>
  <c r="AJ1250"/>
  <c r="AI1250"/>
  <c r="AH1250"/>
  <c r="AO1249"/>
  <c r="AN1249"/>
  <c r="AM1249"/>
  <c r="AL1249"/>
  <c r="AK1249"/>
  <c r="AJ1249"/>
  <c r="AI1249"/>
  <c r="AH1249"/>
  <c r="AO1248"/>
  <c r="AN1248"/>
  <c r="AM1248"/>
  <c r="AL1248"/>
  <c r="AK1248"/>
  <c r="AJ1248"/>
  <c r="AI1248"/>
  <c r="AH1248"/>
  <c r="AO1247"/>
  <c r="AN1247"/>
  <c r="AM1247"/>
  <c r="AL1247"/>
  <c r="AK1247"/>
  <c r="AJ1247"/>
  <c r="AI1247"/>
  <c r="AH1247"/>
  <c r="AO1246"/>
  <c r="AN1246"/>
  <c r="AM1246"/>
  <c r="AL1246"/>
  <c r="AK1246"/>
  <c r="AJ1246"/>
  <c r="AI1246"/>
  <c r="AH1246"/>
  <c r="AO1245"/>
  <c r="AN1245"/>
  <c r="AM1245"/>
  <c r="AL1245"/>
  <c r="AK1245"/>
  <c r="AJ1245"/>
  <c r="AI1245"/>
  <c r="AH1245"/>
  <c r="AO1244"/>
  <c r="AN1244"/>
  <c r="AM1244"/>
  <c r="AL1244"/>
  <c r="AK1244"/>
  <c r="AJ1244"/>
  <c r="AI1244"/>
  <c r="AH1244"/>
  <c r="AO1243"/>
  <c r="AN1243"/>
  <c r="AM1243"/>
  <c r="AL1243"/>
  <c r="AK1243"/>
  <c r="AJ1243"/>
  <c r="AI1243"/>
  <c r="AH1243"/>
  <c r="AO1242"/>
  <c r="AN1242"/>
  <c r="AM1242"/>
  <c r="AL1242"/>
  <c r="AK1242"/>
  <c r="AJ1242"/>
  <c r="AI1242"/>
  <c r="AH1242"/>
  <c r="AO1241"/>
  <c r="AN1241"/>
  <c r="AM1241"/>
  <c r="AL1241"/>
  <c r="AK1241"/>
  <c r="AJ1241"/>
  <c r="AI1241"/>
  <c r="AH1241"/>
  <c r="AO1240"/>
  <c r="AN1240"/>
  <c r="AM1240"/>
  <c r="AL1240"/>
  <c r="AK1240"/>
  <c r="AJ1240"/>
  <c r="AI1240"/>
  <c r="AH1240"/>
  <c r="AO1239"/>
  <c r="AN1239"/>
  <c r="AM1239"/>
  <c r="AL1239"/>
  <c r="AK1239"/>
  <c r="AJ1239"/>
  <c r="AI1239"/>
  <c r="AH1239"/>
  <c r="AO1238"/>
  <c r="AN1238"/>
  <c r="AM1238"/>
  <c r="AL1238"/>
  <c r="AK1238"/>
  <c r="AJ1238"/>
  <c r="AI1238"/>
  <c r="AH1238"/>
  <c r="AO1237"/>
  <c r="AN1237"/>
  <c r="AM1237"/>
  <c r="AL1237"/>
  <c r="AK1237"/>
  <c r="AJ1237"/>
  <c r="AI1237"/>
  <c r="AH1237"/>
  <c r="AO1236"/>
  <c r="AN1236"/>
  <c r="AM1236"/>
  <c r="AL1236"/>
  <c r="AK1236"/>
  <c r="AJ1236"/>
  <c r="AI1236"/>
  <c r="AH1236"/>
  <c r="AO1235"/>
  <c r="AN1235"/>
  <c r="AM1235"/>
  <c r="AL1235"/>
  <c r="AK1235"/>
  <c r="AJ1235"/>
  <c r="AI1235"/>
  <c r="AH1235"/>
  <c r="AO1234"/>
  <c r="AN1234"/>
  <c r="AM1234"/>
  <c r="AL1234"/>
  <c r="AK1234"/>
  <c r="AJ1234"/>
  <c r="AI1234"/>
  <c r="AH1234"/>
  <c r="AO1233"/>
  <c r="AN1233"/>
  <c r="AM1233"/>
  <c r="AL1233"/>
  <c r="AK1233"/>
  <c r="AJ1233"/>
  <c r="AI1233"/>
  <c r="AH1233"/>
  <c r="AO1232"/>
  <c r="AN1232"/>
  <c r="AM1232"/>
  <c r="AL1232"/>
  <c r="AK1232"/>
  <c r="AJ1232"/>
  <c r="AI1232"/>
  <c r="AH1232"/>
  <c r="AO1231"/>
  <c r="AN1231"/>
  <c r="AM1231"/>
  <c r="AL1231"/>
  <c r="AK1231"/>
  <c r="AJ1231"/>
  <c r="AI1231"/>
  <c r="AH1231"/>
  <c r="AO1230"/>
  <c r="AN1230"/>
  <c r="AM1230"/>
  <c r="AL1230"/>
  <c r="AK1230"/>
  <c r="AJ1230"/>
  <c r="AI1230"/>
  <c r="AH1230"/>
  <c r="AO1229"/>
  <c r="AN1229"/>
  <c r="AM1229"/>
  <c r="AL1229"/>
  <c r="AK1229"/>
  <c r="AJ1229"/>
  <c r="AI1229"/>
  <c r="AH1229"/>
  <c r="AO1228"/>
  <c r="AN1228"/>
  <c r="AM1228"/>
  <c r="AL1228"/>
  <c r="AK1228"/>
  <c r="AJ1228"/>
  <c r="AI1228"/>
  <c r="AH1228"/>
  <c r="AO1227"/>
  <c r="AN1227"/>
  <c r="AM1227"/>
  <c r="AL1227"/>
  <c r="AK1227"/>
  <c r="AJ1227"/>
  <c r="AI1227"/>
  <c r="AH1227"/>
  <c r="AO1226"/>
  <c r="AN1226"/>
  <c r="AM1226"/>
  <c r="AL1226"/>
  <c r="AK1226"/>
  <c r="AJ1226"/>
  <c r="AI1226"/>
  <c r="AH1226"/>
  <c r="AO1225"/>
  <c r="AN1225"/>
  <c r="AM1225"/>
  <c r="AL1225"/>
  <c r="AK1225"/>
  <c r="AJ1225"/>
  <c r="AI1225"/>
  <c r="AH1225"/>
  <c r="AO1224"/>
  <c r="AN1224"/>
  <c r="AM1224"/>
  <c r="AL1224"/>
  <c r="AK1224"/>
  <c r="AJ1224"/>
  <c r="AI1224"/>
  <c r="AH1224"/>
  <c r="AO1223"/>
  <c r="AN1223"/>
  <c r="AM1223"/>
  <c r="AL1223"/>
  <c r="AK1223"/>
  <c r="AJ1223"/>
  <c r="AI1223"/>
  <c r="AH1223"/>
  <c r="AO1222"/>
  <c r="AN1222"/>
  <c r="AM1222"/>
  <c r="AL1222"/>
  <c r="AK1222"/>
  <c r="AJ1222"/>
  <c r="AI1222"/>
  <c r="AH1222"/>
  <c r="AO1221"/>
  <c r="AN1221"/>
  <c r="AM1221"/>
  <c r="AL1221"/>
  <c r="AK1221"/>
  <c r="AJ1221"/>
  <c r="AI1221"/>
  <c r="AH1221"/>
  <c r="AO1220"/>
  <c r="AN1220"/>
  <c r="AM1220"/>
  <c r="AL1220"/>
  <c r="AK1220"/>
  <c r="AJ1220"/>
  <c r="AI1220"/>
  <c r="AH1220"/>
  <c r="AO1219"/>
  <c r="AN1219"/>
  <c r="AM1219"/>
  <c r="AL1219"/>
  <c r="AK1219"/>
  <c r="AJ1219"/>
  <c r="AI1219"/>
  <c r="AH1219"/>
  <c r="AO1218"/>
  <c r="AN1218"/>
  <c r="AM1218"/>
  <c r="AL1218"/>
  <c r="AK1218"/>
  <c r="AJ1218"/>
  <c r="AI1218"/>
  <c r="AH1218"/>
  <c r="AO1217"/>
  <c r="AN1217"/>
  <c r="AM1217"/>
  <c r="AL1217"/>
  <c r="AK1217"/>
  <c r="AJ1217"/>
  <c r="AI1217"/>
  <c r="AH1217"/>
  <c r="AO1216"/>
  <c r="AN1216"/>
  <c r="AM1216"/>
  <c r="AL1216"/>
  <c r="AK1216"/>
  <c r="AJ1216"/>
  <c r="AI1216"/>
  <c r="AH1216"/>
  <c r="AO1215"/>
  <c r="AN1215"/>
  <c r="AM1215"/>
  <c r="AL1215"/>
  <c r="AK1215"/>
  <c r="AJ1215"/>
  <c r="AI1215"/>
  <c r="AH1215"/>
  <c r="AO1214"/>
  <c r="AN1214"/>
  <c r="AM1214"/>
  <c r="AL1214"/>
  <c r="AK1214"/>
  <c r="AJ1214"/>
  <c r="AI1214"/>
  <c r="AH1214"/>
  <c r="AO1213"/>
  <c r="AN1213"/>
  <c r="AM1213"/>
  <c r="AL1213"/>
  <c r="AK1213"/>
  <c r="AJ1213"/>
  <c r="AI1213"/>
  <c r="AH1213"/>
  <c r="AO1212"/>
  <c r="AN1212"/>
  <c r="AM1212"/>
  <c r="AL1212"/>
  <c r="AK1212"/>
  <c r="AJ1212"/>
  <c r="AI1212"/>
  <c r="AH1212"/>
  <c r="AO1211"/>
  <c r="AN1211"/>
  <c r="AM1211"/>
  <c r="AL1211"/>
  <c r="AK1211"/>
  <c r="AJ1211"/>
  <c r="AI1211"/>
  <c r="AH1211"/>
  <c r="AO1210"/>
  <c r="AN1210"/>
  <c r="AM1210"/>
  <c r="AL1210"/>
  <c r="AK1210"/>
  <c r="AJ1210"/>
  <c r="AI1210"/>
  <c r="AH1210"/>
  <c r="AO1209"/>
  <c r="AN1209"/>
  <c r="AM1209"/>
  <c r="AL1209"/>
  <c r="AK1209"/>
  <c r="AJ1209"/>
  <c r="AI1209"/>
  <c r="AH1209"/>
  <c r="AO1208"/>
  <c r="AN1208"/>
  <c r="AM1208"/>
  <c r="AL1208"/>
  <c r="AK1208"/>
  <c r="AJ1208"/>
  <c r="AI1208"/>
  <c r="AH1208"/>
  <c r="AO1207"/>
  <c r="AN1207"/>
  <c r="AM1207"/>
  <c r="AL1207"/>
  <c r="AK1207"/>
  <c r="AJ1207"/>
  <c r="AI1207"/>
  <c r="AH1207"/>
  <c r="AO1206"/>
  <c r="AN1206"/>
  <c r="AM1206"/>
  <c r="AL1206"/>
  <c r="AK1206"/>
  <c r="AJ1206"/>
  <c r="AI1206"/>
  <c r="AH1206"/>
  <c r="AO1205"/>
  <c r="AN1205"/>
  <c r="AM1205"/>
  <c r="AL1205"/>
  <c r="AK1205"/>
  <c r="AJ1205"/>
  <c r="AI1205"/>
  <c r="AH1205"/>
  <c r="AO1204"/>
  <c r="AN1204"/>
  <c r="AM1204"/>
  <c r="AL1204"/>
  <c r="AK1204"/>
  <c r="AJ1204"/>
  <c r="AI1204"/>
  <c r="AH1204"/>
  <c r="AO1203"/>
  <c r="AN1203"/>
  <c r="AM1203"/>
  <c r="AL1203"/>
  <c r="AK1203"/>
  <c r="AJ1203"/>
  <c r="AI1203"/>
  <c r="AH1203"/>
  <c r="AO1202"/>
  <c r="AN1202"/>
  <c r="AM1202"/>
  <c r="AL1202"/>
  <c r="AK1202"/>
  <c r="AJ1202"/>
  <c r="AI1202"/>
  <c r="AH1202"/>
  <c r="AO1201"/>
  <c r="AN1201"/>
  <c r="AM1201"/>
  <c r="AL1201"/>
  <c r="AK1201"/>
  <c r="AJ1201"/>
  <c r="AI1201"/>
  <c r="AH1201"/>
  <c r="AO1200"/>
  <c r="AN1200"/>
  <c r="AM1200"/>
  <c r="AL1200"/>
  <c r="AK1200"/>
  <c r="AJ1200"/>
  <c r="AI1200"/>
  <c r="AH1200"/>
  <c r="AO1199"/>
  <c r="AN1199"/>
  <c r="AM1199"/>
  <c r="AL1199"/>
  <c r="AK1199"/>
  <c r="AJ1199"/>
  <c r="AI1199"/>
  <c r="AH1199"/>
  <c r="AO1198"/>
  <c r="AN1198"/>
  <c r="AM1198"/>
  <c r="AL1198"/>
  <c r="AK1198"/>
  <c r="AJ1198"/>
  <c r="AI1198"/>
  <c r="AH1198"/>
  <c r="AO1197"/>
  <c r="AN1197"/>
  <c r="AM1197"/>
  <c r="AL1197"/>
  <c r="AK1197"/>
  <c r="AJ1197"/>
  <c r="AI1197"/>
  <c r="AH1197"/>
  <c r="AO1196"/>
  <c r="AN1196"/>
  <c r="AM1196"/>
  <c r="AL1196"/>
  <c r="AK1196"/>
  <c r="AJ1196"/>
  <c r="AI1196"/>
  <c r="AH1196"/>
  <c r="AO1195"/>
  <c r="AN1195"/>
  <c r="AM1195"/>
  <c r="AL1195"/>
  <c r="AK1195"/>
  <c r="AJ1195"/>
  <c r="AI1195"/>
  <c r="AH1195"/>
  <c r="AO1194"/>
  <c r="AN1194"/>
  <c r="AM1194"/>
  <c r="AL1194"/>
  <c r="AK1194"/>
  <c r="AJ1194"/>
  <c r="AI1194"/>
  <c r="AH1194"/>
  <c r="AO1193"/>
  <c r="AN1193"/>
  <c r="AM1193"/>
  <c r="AL1193"/>
  <c r="AK1193"/>
  <c r="AJ1193"/>
  <c r="AI1193"/>
  <c r="AH1193"/>
  <c r="AO1192"/>
  <c r="AN1192"/>
  <c r="AM1192"/>
  <c r="AL1192"/>
  <c r="AK1192"/>
  <c r="AJ1192"/>
  <c r="AI1192"/>
  <c r="AH1192"/>
  <c r="AO1191"/>
  <c r="AN1191"/>
  <c r="AM1191"/>
  <c r="AL1191"/>
  <c r="AK1191"/>
  <c r="AJ1191"/>
  <c r="AI1191"/>
  <c r="AH1191"/>
  <c r="AO1190"/>
  <c r="AN1190"/>
  <c r="AM1190"/>
  <c r="AL1190"/>
  <c r="AK1190"/>
  <c r="AJ1190"/>
  <c r="AI1190"/>
  <c r="AH1190"/>
  <c r="AO1189"/>
  <c r="AN1189"/>
  <c r="AM1189"/>
  <c r="AL1189"/>
  <c r="AK1189"/>
  <c r="AJ1189"/>
  <c r="AI1189"/>
  <c r="AH1189"/>
  <c r="AO1188"/>
  <c r="AN1188"/>
  <c r="AM1188"/>
  <c r="AL1188"/>
  <c r="AK1188"/>
  <c r="AJ1188"/>
  <c r="AI1188"/>
  <c r="AH1188"/>
  <c r="AO1187"/>
  <c r="AN1187"/>
  <c r="AM1187"/>
  <c r="AL1187"/>
  <c r="AK1187"/>
  <c r="AJ1187"/>
  <c r="AI1187"/>
  <c r="AH1187"/>
  <c r="AO1186"/>
  <c r="AN1186"/>
  <c r="AM1186"/>
  <c r="AL1186"/>
  <c r="AK1186"/>
  <c r="AJ1186"/>
  <c r="AI1186"/>
  <c r="AH1186"/>
  <c r="AO1185"/>
  <c r="AN1185"/>
  <c r="AM1185"/>
  <c r="AL1185"/>
  <c r="AK1185"/>
  <c r="AJ1185"/>
  <c r="AI1185"/>
  <c r="AH1185"/>
  <c r="AO1184"/>
  <c r="AN1184"/>
  <c r="AM1184"/>
  <c r="AL1184"/>
  <c r="AK1184"/>
  <c r="AJ1184"/>
  <c r="AI1184"/>
  <c r="AH1184"/>
  <c r="AO1183"/>
  <c r="AN1183"/>
  <c r="AM1183"/>
  <c r="AL1183"/>
  <c r="AK1183"/>
  <c r="AJ1183"/>
  <c r="AI1183"/>
  <c r="AH1183"/>
  <c r="AO1182"/>
  <c r="AN1182"/>
  <c r="AM1182"/>
  <c r="AL1182"/>
  <c r="AK1182"/>
  <c r="AJ1182"/>
  <c r="AI1182"/>
  <c r="AH1182"/>
  <c r="AO1181"/>
  <c r="AN1181"/>
  <c r="AM1181"/>
  <c r="AL1181"/>
  <c r="AK1181"/>
  <c r="AJ1181"/>
  <c r="AI1181"/>
  <c r="AH1181"/>
  <c r="AO1180"/>
  <c r="AN1180"/>
  <c r="AM1180"/>
  <c r="AL1180"/>
  <c r="AK1180"/>
  <c r="AJ1180"/>
  <c r="AI1180"/>
  <c r="AH1180"/>
  <c r="AO1179"/>
  <c r="AN1179"/>
  <c r="AM1179"/>
  <c r="AL1179"/>
  <c r="AK1179"/>
  <c r="AJ1179"/>
  <c r="AI1179"/>
  <c r="AH1179"/>
  <c r="AO1178"/>
  <c r="AN1178"/>
  <c r="AM1178"/>
  <c r="AL1178"/>
  <c r="AK1178"/>
  <c r="AJ1178"/>
  <c r="AI1178"/>
  <c r="AH1178"/>
  <c r="AO1177"/>
  <c r="AN1177"/>
  <c r="AM1177"/>
  <c r="AL1177"/>
  <c r="AK1177"/>
  <c r="AJ1177"/>
  <c r="AI1177"/>
  <c r="AH1177"/>
  <c r="AO1176"/>
  <c r="AN1176"/>
  <c r="AM1176"/>
  <c r="AL1176"/>
  <c r="AK1176"/>
  <c r="AJ1176"/>
  <c r="AI1176"/>
  <c r="AH1176"/>
  <c r="AO1175"/>
  <c r="AN1175"/>
  <c r="AM1175"/>
  <c r="AL1175"/>
  <c r="AK1175"/>
  <c r="AJ1175"/>
  <c r="AI1175"/>
  <c r="AH1175"/>
  <c r="AO1174"/>
  <c r="AN1174"/>
  <c r="AM1174"/>
  <c r="AL1174"/>
  <c r="AK1174"/>
  <c r="AJ1174"/>
  <c r="AI1174"/>
  <c r="AH1174"/>
  <c r="AO1173"/>
  <c r="AN1173"/>
  <c r="AM1173"/>
  <c r="AL1173"/>
  <c r="AK1173"/>
  <c r="AJ1173"/>
  <c r="AI1173"/>
  <c r="AH1173"/>
  <c r="AO1172"/>
  <c r="AN1172"/>
  <c r="AM1172"/>
  <c r="AL1172"/>
  <c r="AK1172"/>
  <c r="AJ1172"/>
  <c r="AI1172"/>
  <c r="AH1172"/>
  <c r="AO1171"/>
  <c r="AN1171"/>
  <c r="AM1171"/>
  <c r="AL1171"/>
  <c r="AK1171"/>
  <c r="AJ1171"/>
  <c r="AI1171"/>
  <c r="AH1171"/>
  <c r="AO1170"/>
  <c r="AN1170"/>
  <c r="AM1170"/>
  <c r="AL1170"/>
  <c r="AK1170"/>
  <c r="AJ1170"/>
  <c r="AI1170"/>
  <c r="AH1170"/>
  <c r="AO1169"/>
  <c r="AN1169"/>
  <c r="AM1169"/>
  <c r="AL1169"/>
  <c r="AK1169"/>
  <c r="AJ1169"/>
  <c r="AI1169"/>
  <c r="AH1169"/>
  <c r="AO1168"/>
  <c r="AN1168"/>
  <c r="AM1168"/>
  <c r="AL1168"/>
  <c r="AK1168"/>
  <c r="AJ1168"/>
  <c r="AI1168"/>
  <c r="AH1168"/>
  <c r="AO1167"/>
  <c r="AN1167"/>
  <c r="AM1167"/>
  <c r="AL1167"/>
  <c r="AK1167"/>
  <c r="AJ1167"/>
  <c r="AI1167"/>
  <c r="AH1167"/>
  <c r="AO1166"/>
  <c r="AN1166"/>
  <c r="AM1166"/>
  <c r="AL1166"/>
  <c r="AK1166"/>
  <c r="AJ1166"/>
  <c r="AI1166"/>
  <c r="AH1166"/>
  <c r="AO1165"/>
  <c r="AN1165"/>
  <c r="AM1165"/>
  <c r="AL1165"/>
  <c r="AK1165"/>
  <c r="AJ1165"/>
  <c r="AI1165"/>
  <c r="AH1165"/>
  <c r="AO1164"/>
  <c r="AN1164"/>
  <c r="AM1164"/>
  <c r="AL1164"/>
  <c r="AK1164"/>
  <c r="AJ1164"/>
  <c r="AI1164"/>
  <c r="AH1164"/>
  <c r="AO1163"/>
  <c r="AN1163"/>
  <c r="AM1163"/>
  <c r="AL1163"/>
  <c r="AK1163"/>
  <c r="AJ1163"/>
  <c r="AI1163"/>
  <c r="AH1163"/>
  <c r="AO1162"/>
  <c r="AN1162"/>
  <c r="AM1162"/>
  <c r="AL1162"/>
  <c r="AK1162"/>
  <c r="AJ1162"/>
  <c r="AI1162"/>
  <c r="AH1162"/>
  <c r="AO1161"/>
  <c r="AN1161"/>
  <c r="AM1161"/>
  <c r="AL1161"/>
  <c r="AK1161"/>
  <c r="AJ1161"/>
  <c r="AI1161"/>
  <c r="AH1161"/>
  <c r="AO1160"/>
  <c r="AN1160"/>
  <c r="AM1160"/>
  <c r="AL1160"/>
  <c r="AK1160"/>
  <c r="AJ1160"/>
  <c r="AI1160"/>
  <c r="AH1160"/>
  <c r="AO1159"/>
  <c r="AN1159"/>
  <c r="AM1159"/>
  <c r="AL1159"/>
  <c r="AK1159"/>
  <c r="AJ1159"/>
  <c r="AI1159"/>
  <c r="AH1159"/>
  <c r="AO1158"/>
  <c r="AN1158"/>
  <c r="AM1158"/>
  <c r="AL1158"/>
  <c r="AK1158"/>
  <c r="AJ1158"/>
  <c r="AI1158"/>
  <c r="AH1158"/>
  <c r="AO1157"/>
  <c r="AN1157"/>
  <c r="AM1157"/>
  <c r="AL1157"/>
  <c r="AK1157"/>
  <c r="AJ1157"/>
  <c r="AI1157"/>
  <c r="AH1157"/>
  <c r="AO1156"/>
  <c r="AN1156"/>
  <c r="AM1156"/>
  <c r="AL1156"/>
  <c r="AK1156"/>
  <c r="AJ1156"/>
  <c r="AI1156"/>
  <c r="AH1156"/>
  <c r="AO1155"/>
  <c r="AN1155"/>
  <c r="AM1155"/>
  <c r="AL1155"/>
  <c r="AK1155"/>
  <c r="AJ1155"/>
  <c r="AI1155"/>
  <c r="AH1155"/>
  <c r="AO1154"/>
  <c r="AN1154"/>
  <c r="AM1154"/>
  <c r="AL1154"/>
  <c r="AK1154"/>
  <c r="AJ1154"/>
  <c r="AI1154"/>
  <c r="AH1154"/>
  <c r="AO1153"/>
  <c r="AN1153"/>
  <c r="AM1153"/>
  <c r="AL1153"/>
  <c r="AK1153"/>
  <c r="AJ1153"/>
  <c r="AI1153"/>
  <c r="AH1153"/>
  <c r="AO1152"/>
  <c r="AN1152"/>
  <c r="AM1152"/>
  <c r="AL1152"/>
  <c r="AK1152"/>
  <c r="AJ1152"/>
  <c r="AI1152"/>
  <c r="AH1152"/>
  <c r="AO1151"/>
  <c r="AN1151"/>
  <c r="AM1151"/>
  <c r="AL1151"/>
  <c r="AK1151"/>
  <c r="AJ1151"/>
  <c r="AI1151"/>
  <c r="AH1151"/>
  <c r="AO1150"/>
  <c r="AN1150"/>
  <c r="AM1150"/>
  <c r="AL1150"/>
  <c r="AK1150"/>
  <c r="AJ1150"/>
  <c r="AI1150"/>
  <c r="AH1150"/>
  <c r="AO1149"/>
  <c r="AN1149"/>
  <c r="AM1149"/>
  <c r="AL1149"/>
  <c r="AK1149"/>
  <c r="AJ1149"/>
  <c r="AI1149"/>
  <c r="AH1149"/>
  <c r="AO1148"/>
  <c r="AN1148"/>
  <c r="AM1148"/>
  <c r="AL1148"/>
  <c r="AK1148"/>
  <c r="AJ1148"/>
  <c r="AI1148"/>
  <c r="AH1148"/>
  <c r="AO1147"/>
  <c r="AN1147"/>
  <c r="AM1147"/>
  <c r="AL1147"/>
  <c r="AK1147"/>
  <c r="AJ1147"/>
  <c r="AI1147"/>
  <c r="AH1147"/>
  <c r="AO1146"/>
  <c r="AN1146"/>
  <c r="AM1146"/>
  <c r="AL1146"/>
  <c r="AK1146"/>
  <c r="AJ1146"/>
  <c r="AI1146"/>
  <c r="AH1146"/>
  <c r="AO1145"/>
  <c r="AN1145"/>
  <c r="AM1145"/>
  <c r="AL1145"/>
  <c r="AK1145"/>
  <c r="AJ1145"/>
  <c r="AI1145"/>
  <c r="AH1145"/>
  <c r="AO1144"/>
  <c r="AN1144"/>
  <c r="AM1144"/>
  <c r="AL1144"/>
  <c r="AK1144"/>
  <c r="AJ1144"/>
  <c r="AI1144"/>
  <c r="AH1144"/>
  <c r="AO1143"/>
  <c r="AN1143"/>
  <c r="AM1143"/>
  <c r="AL1143"/>
  <c r="AK1143"/>
  <c r="AJ1143"/>
  <c r="AI1143"/>
  <c r="AH1143"/>
  <c r="AO1142"/>
  <c r="AN1142"/>
  <c r="AM1142"/>
  <c r="AL1142"/>
  <c r="AK1142"/>
  <c r="AJ1142"/>
  <c r="AI1142"/>
  <c r="AH1142"/>
  <c r="AO1141"/>
  <c r="AN1141"/>
  <c r="AM1141"/>
  <c r="AL1141"/>
  <c r="AK1141"/>
  <c r="AJ1141"/>
  <c r="AI1141"/>
  <c r="AH1141"/>
  <c r="AO1140"/>
  <c r="AN1140"/>
  <c r="AM1140"/>
  <c r="AL1140"/>
  <c r="AK1140"/>
  <c r="AJ1140"/>
  <c r="AI1140"/>
  <c r="AH1140"/>
  <c r="AO1139"/>
  <c r="AN1139"/>
  <c r="AM1139"/>
  <c r="AL1139"/>
  <c r="AK1139"/>
  <c r="AJ1139"/>
  <c r="AI1139"/>
  <c r="AH1139"/>
  <c r="AO1138"/>
  <c r="AN1138"/>
  <c r="AM1138"/>
  <c r="AL1138"/>
  <c r="AK1138"/>
  <c r="AJ1138"/>
  <c r="AI1138"/>
  <c r="AH1138"/>
  <c r="AO1137"/>
  <c r="AN1137"/>
  <c r="AM1137"/>
  <c r="AL1137"/>
  <c r="AK1137"/>
  <c r="AJ1137"/>
  <c r="AI1137"/>
  <c r="AH1137"/>
  <c r="AO1136"/>
  <c r="AN1136"/>
  <c r="AM1136"/>
  <c r="AL1136"/>
  <c r="AK1136"/>
  <c r="AJ1136"/>
  <c r="AI1136"/>
  <c r="AH1136"/>
  <c r="AO1135"/>
  <c r="AN1135"/>
  <c r="AM1135"/>
  <c r="AL1135"/>
  <c r="AK1135"/>
  <c r="AJ1135"/>
  <c r="AI1135"/>
  <c r="AH1135"/>
  <c r="AO1134"/>
  <c r="AN1134"/>
  <c r="AM1134"/>
  <c r="AL1134"/>
  <c r="AK1134"/>
  <c r="AJ1134"/>
  <c r="AI1134"/>
  <c r="AH1134"/>
  <c r="AO1133"/>
  <c r="AN1133"/>
  <c r="AM1133"/>
  <c r="AL1133"/>
  <c r="AK1133"/>
  <c r="AJ1133"/>
  <c r="AI1133"/>
  <c r="AH1133"/>
  <c r="AO1132"/>
  <c r="AN1132"/>
  <c r="AM1132"/>
  <c r="AL1132"/>
  <c r="AK1132"/>
  <c r="AJ1132"/>
  <c r="AI1132"/>
  <c r="AH1132"/>
  <c r="AO1131"/>
  <c r="AN1131"/>
  <c r="AM1131"/>
  <c r="AL1131"/>
  <c r="AK1131"/>
  <c r="AJ1131"/>
  <c r="AI1131"/>
  <c r="AH1131"/>
  <c r="AO1130"/>
  <c r="AN1130"/>
  <c r="AM1130"/>
  <c r="AL1130"/>
  <c r="AK1130"/>
  <c r="AJ1130"/>
  <c r="AI1130"/>
  <c r="AH1130"/>
  <c r="AO1129"/>
  <c r="AN1129"/>
  <c r="AM1129"/>
  <c r="AL1129"/>
  <c r="AK1129"/>
  <c r="AJ1129"/>
  <c r="AI1129"/>
  <c r="AH1129"/>
  <c r="AO1128"/>
  <c r="AN1128"/>
  <c r="AM1128"/>
  <c r="AL1128"/>
  <c r="AK1128"/>
  <c r="AJ1128"/>
  <c r="AI1128"/>
  <c r="AH1128"/>
  <c r="AO1127"/>
  <c r="AN1127"/>
  <c r="AM1127"/>
  <c r="AL1127"/>
  <c r="AK1127"/>
  <c r="AJ1127"/>
  <c r="AI1127"/>
  <c r="AH1127"/>
  <c r="AO1126"/>
  <c r="AN1126"/>
  <c r="AM1126"/>
  <c r="AL1126"/>
  <c r="AK1126"/>
  <c r="AJ1126"/>
  <c r="AI1126"/>
  <c r="AH1126"/>
  <c r="AO1125"/>
  <c r="AN1125"/>
  <c r="AM1125"/>
  <c r="AL1125"/>
  <c r="AK1125"/>
  <c r="AJ1125"/>
  <c r="AI1125"/>
  <c r="AH1125"/>
  <c r="AO1124"/>
  <c r="AN1124"/>
  <c r="AM1124"/>
  <c r="AL1124"/>
  <c r="AK1124"/>
  <c r="AJ1124"/>
  <c r="AI1124"/>
  <c r="AH1124"/>
  <c r="AO1123"/>
  <c r="AN1123"/>
  <c r="AM1123"/>
  <c r="AL1123"/>
  <c r="AK1123"/>
  <c r="AJ1123"/>
  <c r="AI1123"/>
  <c r="AH1123"/>
  <c r="AO1122"/>
  <c r="AN1122"/>
  <c r="AM1122"/>
  <c r="AL1122"/>
  <c r="AK1122"/>
  <c r="AJ1122"/>
  <c r="AI1122"/>
  <c r="AH1122"/>
  <c r="AO1121"/>
  <c r="AN1121"/>
  <c r="AM1121"/>
  <c r="AL1121"/>
  <c r="AK1121"/>
  <c r="AJ1121"/>
  <c r="AI1121"/>
  <c r="AH1121"/>
  <c r="AO1120"/>
  <c r="AN1120"/>
  <c r="AM1120"/>
  <c r="AL1120"/>
  <c r="AK1120"/>
  <c r="AJ1120"/>
  <c r="AI1120"/>
  <c r="AH1120"/>
  <c r="AO1119"/>
  <c r="AN1119"/>
  <c r="AM1119"/>
  <c r="AL1119"/>
  <c r="AK1119"/>
  <c r="AJ1119"/>
  <c r="AI1119"/>
  <c r="AH1119"/>
  <c r="AO1118"/>
  <c r="AN1118"/>
  <c r="AM1118"/>
  <c r="AL1118"/>
  <c r="AK1118"/>
  <c r="AJ1118"/>
  <c r="AI1118"/>
  <c r="AH1118"/>
  <c r="AO1117"/>
  <c r="AN1117"/>
  <c r="AM1117"/>
  <c r="AL1117"/>
  <c r="AK1117"/>
  <c r="AJ1117"/>
  <c r="AI1117"/>
  <c r="AH1117"/>
  <c r="AO1116"/>
  <c r="AN1116"/>
  <c r="AM1116"/>
  <c r="AL1116"/>
  <c r="AK1116"/>
  <c r="AJ1116"/>
  <c r="AI1116"/>
  <c r="AH1116"/>
  <c r="AO1115"/>
  <c r="AN1115"/>
  <c r="AM1115"/>
  <c r="AL1115"/>
  <c r="AK1115"/>
  <c r="AJ1115"/>
  <c r="AI1115"/>
  <c r="AH1115"/>
  <c r="AO1114"/>
  <c r="AN1114"/>
  <c r="AM1114"/>
  <c r="AL1114"/>
  <c r="AK1114"/>
  <c r="AJ1114"/>
  <c r="AI1114"/>
  <c r="AH1114"/>
  <c r="AO1113"/>
  <c r="AN1113"/>
  <c r="AM1113"/>
  <c r="AL1113"/>
  <c r="AK1113"/>
  <c r="AJ1113"/>
  <c r="AI1113"/>
  <c r="AH1113"/>
  <c r="AO1112"/>
  <c r="AN1112"/>
  <c r="AM1112"/>
  <c r="AL1112"/>
  <c r="AK1112"/>
  <c r="AJ1112"/>
  <c r="AI1112"/>
  <c r="AH1112"/>
  <c r="AO1111"/>
  <c r="AN1111"/>
  <c r="AM1111"/>
  <c r="AL1111"/>
  <c r="AK1111"/>
  <c r="AJ1111"/>
  <c r="AI1111"/>
  <c r="AH1111"/>
  <c r="AO1110"/>
  <c r="AN1110"/>
  <c r="AM1110"/>
  <c r="AL1110"/>
  <c r="AK1110"/>
  <c r="AJ1110"/>
  <c r="AI1110"/>
  <c r="AH1110"/>
  <c r="AO1109"/>
  <c r="AN1109"/>
  <c r="AM1109"/>
  <c r="AL1109"/>
  <c r="AK1109"/>
  <c r="AJ1109"/>
  <c r="AI1109"/>
  <c r="AH1109"/>
  <c r="AO1108"/>
  <c r="AN1108"/>
  <c r="AM1108"/>
  <c r="AL1108"/>
  <c r="AK1108"/>
  <c r="AJ1108"/>
  <c r="AI1108"/>
  <c r="AH1108"/>
  <c r="AO1107"/>
  <c r="AN1107"/>
  <c r="AM1107"/>
  <c r="AL1107"/>
  <c r="AK1107"/>
  <c r="AJ1107"/>
  <c r="AI1107"/>
  <c r="AH1107"/>
  <c r="AO1106"/>
  <c r="AN1106"/>
  <c r="AM1106"/>
  <c r="AL1106"/>
  <c r="AK1106"/>
  <c r="AJ1106"/>
  <c r="AI1106"/>
  <c r="AH1106"/>
  <c r="AO1105"/>
  <c r="AN1105"/>
  <c r="AM1105"/>
  <c r="AL1105"/>
  <c r="AK1105"/>
  <c r="AJ1105"/>
  <c r="AI1105"/>
  <c r="AH1105"/>
  <c r="AO1104"/>
  <c r="AN1104"/>
  <c r="AM1104"/>
  <c r="AL1104"/>
  <c r="AK1104"/>
  <c r="AJ1104"/>
  <c r="AI1104"/>
  <c r="AH1104"/>
  <c r="AO1103"/>
  <c r="AN1103"/>
  <c r="AM1103"/>
  <c r="AL1103"/>
  <c r="AK1103"/>
  <c r="AJ1103"/>
  <c r="AI1103"/>
  <c r="AH1103"/>
  <c r="AO1102"/>
  <c r="AN1102"/>
  <c r="AM1102"/>
  <c r="AL1102"/>
  <c r="AK1102"/>
  <c r="AJ1102"/>
  <c r="AI1102"/>
  <c r="AH1102"/>
  <c r="AO1101"/>
  <c r="AN1101"/>
  <c r="AM1101"/>
  <c r="AL1101"/>
  <c r="AK1101"/>
  <c r="AJ1101"/>
  <c r="AI1101"/>
  <c r="AH1101"/>
  <c r="AO1100"/>
  <c r="AN1100"/>
  <c r="AM1100"/>
  <c r="AL1100"/>
  <c r="AK1100"/>
  <c r="AJ1100"/>
  <c r="AI1100"/>
  <c r="AH1100"/>
  <c r="AO1099"/>
  <c r="AN1099"/>
  <c r="AM1099"/>
  <c r="AL1099"/>
  <c r="AK1099"/>
  <c r="AJ1099"/>
  <c r="AI1099"/>
  <c r="AH1099"/>
  <c r="AO1098"/>
  <c r="AN1098"/>
  <c r="AM1098"/>
  <c r="AL1098"/>
  <c r="AK1098"/>
  <c r="AJ1098"/>
  <c r="AI1098"/>
  <c r="AH1098"/>
  <c r="AO1097"/>
  <c r="AN1097"/>
  <c r="AM1097"/>
  <c r="AL1097"/>
  <c r="AK1097"/>
  <c r="AJ1097"/>
  <c r="AI1097"/>
  <c r="AH1097"/>
  <c r="AO1096"/>
  <c r="AN1096"/>
  <c r="AM1096"/>
  <c r="AL1096"/>
  <c r="AK1096"/>
  <c r="AJ1096"/>
  <c r="AI1096"/>
  <c r="AH1096"/>
  <c r="AO1095"/>
  <c r="AN1095"/>
  <c r="AM1095"/>
  <c r="AL1095"/>
  <c r="AK1095"/>
  <c r="AJ1095"/>
  <c r="AI1095"/>
  <c r="AH1095"/>
  <c r="AO1094"/>
  <c r="AN1094"/>
  <c r="AM1094"/>
  <c r="AL1094"/>
  <c r="AK1094"/>
  <c r="AJ1094"/>
  <c r="AI1094"/>
  <c r="AH1094"/>
  <c r="AO1093"/>
  <c r="AN1093"/>
  <c r="AM1093"/>
  <c r="AL1093"/>
  <c r="AK1093"/>
  <c r="AJ1093"/>
  <c r="AI1093"/>
  <c r="AH1093"/>
  <c r="AO1092"/>
  <c r="AN1092"/>
  <c r="AM1092"/>
  <c r="AL1092"/>
  <c r="AK1092"/>
  <c r="AJ1092"/>
  <c r="AI1092"/>
  <c r="AH1092"/>
  <c r="AO1091"/>
  <c r="AN1091"/>
  <c r="AM1091"/>
  <c r="AL1091"/>
  <c r="AK1091"/>
  <c r="AJ1091"/>
  <c r="AI1091"/>
  <c r="AH1091"/>
  <c r="AO1090"/>
  <c r="AN1090"/>
  <c r="AM1090"/>
  <c r="AL1090"/>
  <c r="AK1090"/>
  <c r="AJ1090"/>
  <c r="AI1090"/>
  <c r="AH1090"/>
  <c r="AO1089"/>
  <c r="AN1089"/>
  <c r="AM1089"/>
  <c r="AL1089"/>
  <c r="AK1089"/>
  <c r="AJ1089"/>
  <c r="AI1089"/>
  <c r="AH1089"/>
  <c r="AO1088"/>
  <c r="AN1088"/>
  <c r="AM1088"/>
  <c r="AL1088"/>
  <c r="AK1088"/>
  <c r="AJ1088"/>
  <c r="AI1088"/>
  <c r="AH1088"/>
  <c r="AO1087"/>
  <c r="AN1087"/>
  <c r="AM1087"/>
  <c r="AL1087"/>
  <c r="AK1087"/>
  <c r="AJ1087"/>
  <c r="AI1087"/>
  <c r="AH1087"/>
  <c r="AO1086"/>
  <c r="AN1086"/>
  <c r="AM1086"/>
  <c r="AL1086"/>
  <c r="AK1086"/>
  <c r="AJ1086"/>
  <c r="AI1086"/>
  <c r="AH1086"/>
  <c r="AO1085"/>
  <c r="AN1085"/>
  <c r="AM1085"/>
  <c r="AL1085"/>
  <c r="AK1085"/>
  <c r="AJ1085"/>
  <c r="AI1085"/>
  <c r="AH1085"/>
  <c r="AO1084"/>
  <c r="AN1084"/>
  <c r="AM1084"/>
  <c r="AL1084"/>
  <c r="AK1084"/>
  <c r="AJ1084"/>
  <c r="AI1084"/>
  <c r="AH1084"/>
  <c r="AO1083"/>
  <c r="AN1083"/>
  <c r="AM1083"/>
  <c r="AL1083"/>
  <c r="AK1083"/>
  <c r="AJ1083"/>
  <c r="AI1083"/>
  <c r="AH1083"/>
  <c r="AO1082"/>
  <c r="AN1082"/>
  <c r="AM1082"/>
  <c r="AL1082"/>
  <c r="AK1082"/>
  <c r="AJ1082"/>
  <c r="AI1082"/>
  <c r="AH1082"/>
  <c r="AO1081"/>
  <c r="AN1081"/>
  <c r="AM1081"/>
  <c r="AL1081"/>
  <c r="AK1081"/>
  <c r="AJ1081"/>
  <c r="AI1081"/>
  <c r="AH1081"/>
  <c r="AO1080"/>
  <c r="AN1080"/>
  <c r="AM1080"/>
  <c r="AL1080"/>
  <c r="AK1080"/>
  <c r="AJ1080"/>
  <c r="AI1080"/>
  <c r="AH1080"/>
  <c r="AO1079"/>
  <c r="AN1079"/>
  <c r="AM1079"/>
  <c r="AL1079"/>
  <c r="AK1079"/>
  <c r="AJ1079"/>
  <c r="AI1079"/>
  <c r="AH1079"/>
  <c r="AO1078"/>
  <c r="AN1078"/>
  <c r="AM1078"/>
  <c r="AL1078"/>
  <c r="AK1078"/>
  <c r="AJ1078"/>
  <c r="AI1078"/>
  <c r="AH1078"/>
  <c r="AO1077"/>
  <c r="AN1077"/>
  <c r="AM1077"/>
  <c r="AL1077"/>
  <c r="AK1077"/>
  <c r="AJ1077"/>
  <c r="AI1077"/>
  <c r="AH1077"/>
  <c r="AO1076"/>
  <c r="AN1076"/>
  <c r="AM1076"/>
  <c r="AL1076"/>
  <c r="AK1076"/>
  <c r="AJ1076"/>
  <c r="AI1076"/>
  <c r="AH1076"/>
  <c r="AO1075"/>
  <c r="AN1075"/>
  <c r="AM1075"/>
  <c r="AL1075"/>
  <c r="AK1075"/>
  <c r="AJ1075"/>
  <c r="AI1075"/>
  <c r="AH1075"/>
  <c r="AO1074"/>
  <c r="AN1074"/>
  <c r="AM1074"/>
  <c r="AL1074"/>
  <c r="AK1074"/>
  <c r="AJ1074"/>
  <c r="AI1074"/>
  <c r="AH1074"/>
  <c r="AO1073"/>
  <c r="AN1073"/>
  <c r="AM1073"/>
  <c r="AL1073"/>
  <c r="AK1073"/>
  <c r="AJ1073"/>
  <c r="AI1073"/>
  <c r="AH1073"/>
  <c r="AO1072"/>
  <c r="AN1072"/>
  <c r="AM1072"/>
  <c r="AL1072"/>
  <c r="AK1072"/>
  <c r="AJ1072"/>
  <c r="AI1072"/>
  <c r="AH1072"/>
  <c r="AO1071"/>
  <c r="AN1071"/>
  <c r="AM1071"/>
  <c r="AL1071"/>
  <c r="AK1071"/>
  <c r="AJ1071"/>
  <c r="AI1071"/>
  <c r="AH1071"/>
  <c r="AO1070"/>
  <c r="AN1070"/>
  <c r="AM1070"/>
  <c r="AL1070"/>
  <c r="AK1070"/>
  <c r="AJ1070"/>
  <c r="AI1070"/>
  <c r="AH1070"/>
  <c r="AO1069"/>
  <c r="AN1069"/>
  <c r="AM1069"/>
  <c r="AL1069"/>
  <c r="AK1069"/>
  <c r="AJ1069"/>
  <c r="AI1069"/>
  <c r="AH1069"/>
  <c r="AO1068"/>
  <c r="AN1068"/>
  <c r="AM1068"/>
  <c r="AL1068"/>
  <c r="AK1068"/>
  <c r="AJ1068"/>
  <c r="AI1068"/>
  <c r="AH1068"/>
  <c r="AO1067"/>
  <c r="AN1067"/>
  <c r="AM1067"/>
  <c r="AL1067"/>
  <c r="AK1067"/>
  <c r="AJ1067"/>
  <c r="AI1067"/>
  <c r="AH1067"/>
  <c r="AO1066"/>
  <c r="AN1066"/>
  <c r="AM1066"/>
  <c r="AL1066"/>
  <c r="AK1066"/>
  <c r="AJ1066"/>
  <c r="AI1066"/>
  <c r="AH1066"/>
  <c r="AO1065"/>
  <c r="AN1065"/>
  <c r="AM1065"/>
  <c r="AL1065"/>
  <c r="AK1065"/>
  <c r="AJ1065"/>
  <c r="AI1065"/>
  <c r="AH1065"/>
  <c r="AO1064"/>
  <c r="AN1064"/>
  <c r="AM1064"/>
  <c r="AL1064"/>
  <c r="AK1064"/>
  <c r="AJ1064"/>
  <c r="AI1064"/>
  <c r="AH1064"/>
  <c r="AO1063"/>
  <c r="AN1063"/>
  <c r="AM1063"/>
  <c r="AL1063"/>
  <c r="AK1063"/>
  <c r="AJ1063"/>
  <c r="AI1063"/>
  <c r="AH1063"/>
  <c r="AO1062"/>
  <c r="AN1062"/>
  <c r="AM1062"/>
  <c r="AL1062"/>
  <c r="AK1062"/>
  <c r="AJ1062"/>
  <c r="AI1062"/>
  <c r="AH1062"/>
  <c r="AO1061"/>
  <c r="AN1061"/>
  <c r="AM1061"/>
  <c r="AL1061"/>
  <c r="AK1061"/>
  <c r="AJ1061"/>
  <c r="AI1061"/>
  <c r="AH1061"/>
  <c r="AO1060"/>
  <c r="AN1060"/>
  <c r="AM1060"/>
  <c r="AL1060"/>
  <c r="AK1060"/>
  <c r="AJ1060"/>
  <c r="AI1060"/>
  <c r="AH1060"/>
  <c r="AO1059"/>
  <c r="AN1059"/>
  <c r="AM1059"/>
  <c r="AL1059"/>
  <c r="AK1059"/>
  <c r="AJ1059"/>
  <c r="AI1059"/>
  <c r="AH1059"/>
  <c r="AO1058"/>
  <c r="AN1058"/>
  <c r="AM1058"/>
  <c r="AL1058"/>
  <c r="AK1058"/>
  <c r="AJ1058"/>
  <c r="AI1058"/>
  <c r="AH1058"/>
  <c r="AO1057"/>
  <c r="AN1057"/>
  <c r="AM1057"/>
  <c r="AL1057"/>
  <c r="AK1057"/>
  <c r="AJ1057"/>
  <c r="AI1057"/>
  <c r="AH1057"/>
  <c r="AO1056"/>
  <c r="AN1056"/>
  <c r="AM1056"/>
  <c r="AL1056"/>
  <c r="AK1056"/>
  <c r="AJ1056"/>
  <c r="AI1056"/>
  <c r="AH1056"/>
  <c r="AO1055"/>
  <c r="AN1055"/>
  <c r="AM1055"/>
  <c r="AL1055"/>
  <c r="AK1055"/>
  <c r="AJ1055"/>
  <c r="AI1055"/>
  <c r="AH1055"/>
  <c r="AO1054"/>
  <c r="AN1054"/>
  <c r="AM1054"/>
  <c r="AL1054"/>
  <c r="AK1054"/>
  <c r="AJ1054"/>
  <c r="AI1054"/>
  <c r="AH1054"/>
  <c r="AO1053"/>
  <c r="AN1053"/>
  <c r="AM1053"/>
  <c r="AL1053"/>
  <c r="AK1053"/>
  <c r="AJ1053"/>
  <c r="AI1053"/>
  <c r="AH1053"/>
  <c r="AO1052"/>
  <c r="AN1052"/>
  <c r="AM1052"/>
  <c r="AL1052"/>
  <c r="AK1052"/>
  <c r="AJ1052"/>
  <c r="AI1052"/>
  <c r="AH1052"/>
  <c r="AO1051"/>
  <c r="AN1051"/>
  <c r="AM1051"/>
  <c r="AL1051"/>
  <c r="AK1051"/>
  <c r="AJ1051"/>
  <c r="AI1051"/>
  <c r="AH1051"/>
  <c r="AO1050"/>
  <c r="AN1050"/>
  <c r="AM1050"/>
  <c r="AL1050"/>
  <c r="AK1050"/>
  <c r="AJ1050"/>
  <c r="AI1050"/>
  <c r="AH1050"/>
  <c r="AO1049"/>
  <c r="AN1049"/>
  <c r="AM1049"/>
  <c r="AL1049"/>
  <c r="AK1049"/>
  <c r="AJ1049"/>
  <c r="AI1049"/>
  <c r="AH1049"/>
  <c r="AO1048"/>
  <c r="AN1048"/>
  <c r="AM1048"/>
  <c r="AL1048"/>
  <c r="AK1048"/>
  <c r="AJ1048"/>
  <c r="AI1048"/>
  <c r="AH1048"/>
  <c r="AO1047"/>
  <c r="AN1047"/>
  <c r="AM1047"/>
  <c r="AL1047"/>
  <c r="AK1047"/>
  <c r="AJ1047"/>
  <c r="AI1047"/>
  <c r="AH1047"/>
  <c r="AO1046"/>
  <c r="AN1046"/>
  <c r="AM1046"/>
  <c r="AL1046"/>
  <c r="AK1046"/>
  <c r="AJ1046"/>
  <c r="AI1046"/>
  <c r="AH1046"/>
  <c r="AO1045"/>
  <c r="AN1045"/>
  <c r="AM1045"/>
  <c r="AL1045"/>
  <c r="AK1045"/>
  <c r="AJ1045"/>
  <c r="AI1045"/>
  <c r="AH1045"/>
  <c r="AO1044"/>
  <c r="AN1044"/>
  <c r="AM1044"/>
  <c r="AL1044"/>
  <c r="AK1044"/>
  <c r="AJ1044"/>
  <c r="AI1044"/>
  <c r="AH1044"/>
  <c r="AO1043"/>
  <c r="AN1043"/>
  <c r="AM1043"/>
  <c r="AL1043"/>
  <c r="AK1043"/>
  <c r="AJ1043"/>
  <c r="AI1043"/>
  <c r="AH1043"/>
  <c r="AO1042"/>
  <c r="AN1042"/>
  <c r="AM1042"/>
  <c r="AL1042"/>
  <c r="AK1042"/>
  <c r="AJ1042"/>
  <c r="AI1042"/>
  <c r="AH1042"/>
  <c r="AO1041"/>
  <c r="AN1041"/>
  <c r="AM1041"/>
  <c r="AL1041"/>
  <c r="AK1041"/>
  <c r="AJ1041"/>
  <c r="AI1041"/>
  <c r="AH1041"/>
  <c r="AO1040"/>
  <c r="AN1040"/>
  <c r="AM1040"/>
  <c r="AL1040"/>
  <c r="AK1040"/>
  <c r="AJ1040"/>
  <c r="AI1040"/>
  <c r="AH1040"/>
  <c r="AO1039"/>
  <c r="AN1039"/>
  <c r="AM1039"/>
  <c r="AL1039"/>
  <c r="AK1039"/>
  <c r="AJ1039"/>
  <c r="AI1039"/>
  <c r="AH1039"/>
  <c r="AO1038"/>
  <c r="AN1038"/>
  <c r="AM1038"/>
  <c r="AL1038"/>
  <c r="AK1038"/>
  <c r="AJ1038"/>
  <c r="AI1038"/>
  <c r="AH1038"/>
  <c r="AO1037"/>
  <c r="AN1037"/>
  <c r="AM1037"/>
  <c r="AL1037"/>
  <c r="AK1037"/>
  <c r="AJ1037"/>
  <c r="AI1037"/>
  <c r="AH1037"/>
  <c r="AO1036"/>
  <c r="AN1036"/>
  <c r="AM1036"/>
  <c r="AL1036"/>
  <c r="AK1036"/>
  <c r="AJ1036"/>
  <c r="AI1036"/>
  <c r="AH1036"/>
  <c r="AO1035"/>
  <c r="AN1035"/>
  <c r="AM1035"/>
  <c r="AL1035"/>
  <c r="AK1035"/>
  <c r="AJ1035"/>
  <c r="AI1035"/>
  <c r="AH1035"/>
  <c r="AO1034"/>
  <c r="AN1034"/>
  <c r="AM1034"/>
  <c r="AL1034"/>
  <c r="AK1034"/>
  <c r="AJ1034"/>
  <c r="AI1034"/>
  <c r="AH1034"/>
  <c r="AO1033"/>
  <c r="AN1033"/>
  <c r="AM1033"/>
  <c r="AL1033"/>
  <c r="AK1033"/>
  <c r="AJ1033"/>
  <c r="AI1033"/>
  <c r="AH1033"/>
  <c r="AO1032"/>
  <c r="AN1032"/>
  <c r="AM1032"/>
  <c r="AL1032"/>
  <c r="AK1032"/>
  <c r="AJ1032"/>
  <c r="AI1032"/>
  <c r="AH1032"/>
  <c r="AO1031"/>
  <c r="AN1031"/>
  <c r="AM1031"/>
  <c r="AL1031"/>
  <c r="AK1031"/>
  <c r="AJ1031"/>
  <c r="AI1031"/>
  <c r="AH1031"/>
  <c r="AO1030"/>
  <c r="AN1030"/>
  <c r="AM1030"/>
  <c r="AL1030"/>
  <c r="AK1030"/>
  <c r="AJ1030"/>
  <c r="AI1030"/>
  <c r="AH1030"/>
  <c r="AO1029"/>
  <c r="AN1029"/>
  <c r="AM1029"/>
  <c r="AL1029"/>
  <c r="AK1029"/>
  <c r="AJ1029"/>
  <c r="AI1029"/>
  <c r="AH1029"/>
  <c r="AO1028"/>
  <c r="AN1028"/>
  <c r="AM1028"/>
  <c r="AL1028"/>
  <c r="AK1028"/>
  <c r="AJ1028"/>
  <c r="AI1028"/>
  <c r="AH1028"/>
  <c r="AO1027"/>
  <c r="AN1027"/>
  <c r="AM1027"/>
  <c r="AL1027"/>
  <c r="AK1027"/>
  <c r="AJ1027"/>
  <c r="AI1027"/>
  <c r="AH1027"/>
  <c r="AO1026"/>
  <c r="AN1026"/>
  <c r="AM1026"/>
  <c r="AL1026"/>
  <c r="AK1026"/>
  <c r="AJ1026"/>
  <c r="AI1026"/>
  <c r="AH1026"/>
  <c r="AO1025"/>
  <c r="AN1025"/>
  <c r="AM1025"/>
  <c r="AL1025"/>
  <c r="AK1025"/>
  <c r="AJ1025"/>
  <c r="AI1025"/>
  <c r="AH1025"/>
  <c r="AO1024"/>
  <c r="AN1024"/>
  <c r="AM1024"/>
  <c r="AL1024"/>
  <c r="AK1024"/>
  <c r="AJ1024"/>
  <c r="AI1024"/>
  <c r="AH1024"/>
  <c r="AO1023"/>
  <c r="AN1023"/>
  <c r="AM1023"/>
  <c r="AL1023"/>
  <c r="AK1023"/>
  <c r="AJ1023"/>
  <c r="AI1023"/>
  <c r="AH1023"/>
  <c r="AO1022"/>
  <c r="AN1022"/>
  <c r="AM1022"/>
  <c r="AL1022"/>
  <c r="AK1022"/>
  <c r="AJ1022"/>
  <c r="AI1022"/>
  <c r="AH1022"/>
  <c r="AO1021"/>
  <c r="AN1021"/>
  <c r="AM1021"/>
  <c r="AL1021"/>
  <c r="AK1021"/>
  <c r="AJ1021"/>
  <c r="AI1021"/>
  <c r="AH1021"/>
  <c r="AO1020"/>
  <c r="AN1020"/>
  <c r="AM1020"/>
  <c r="AL1020"/>
  <c r="AK1020"/>
  <c r="AJ1020"/>
  <c r="AI1020"/>
  <c r="AH1020"/>
  <c r="AO1019"/>
  <c r="AN1019"/>
  <c r="AM1019"/>
  <c r="AL1019"/>
  <c r="AK1019"/>
  <c r="AJ1019"/>
  <c r="AI1019"/>
  <c r="AH1019"/>
  <c r="AO1018"/>
  <c r="AN1018"/>
  <c r="AM1018"/>
  <c r="AL1018"/>
  <c r="AK1018"/>
  <c r="AJ1018"/>
  <c r="AI1018"/>
  <c r="AH1018"/>
  <c r="AO1017"/>
  <c r="AN1017"/>
  <c r="AM1017"/>
  <c r="AL1017"/>
  <c r="AK1017"/>
  <c r="AJ1017"/>
  <c r="AI1017"/>
  <c r="AH1017"/>
  <c r="AO1016"/>
  <c r="AN1016"/>
  <c r="AM1016"/>
  <c r="AL1016"/>
  <c r="AK1016"/>
  <c r="AJ1016"/>
  <c r="AI1016"/>
  <c r="AH1016"/>
  <c r="AO1015"/>
  <c r="AN1015"/>
  <c r="AM1015"/>
  <c r="AL1015"/>
  <c r="AK1015"/>
  <c r="AJ1015"/>
  <c r="AI1015"/>
  <c r="AH1015"/>
  <c r="AO1014"/>
  <c r="AN1014"/>
  <c r="AM1014"/>
  <c r="AL1014"/>
  <c r="AK1014"/>
  <c r="AJ1014"/>
  <c r="AI1014"/>
  <c r="AH1014"/>
  <c r="AO1013"/>
  <c r="AN1013"/>
  <c r="AM1013"/>
  <c r="AL1013"/>
  <c r="AK1013"/>
  <c r="AJ1013"/>
  <c r="AI1013"/>
  <c r="AH1013"/>
  <c r="AO1012"/>
  <c r="AN1012"/>
  <c r="AM1012"/>
  <c r="AL1012"/>
  <c r="AK1012"/>
  <c r="AJ1012"/>
  <c r="AI1012"/>
  <c r="AH1012"/>
  <c r="AO1011"/>
  <c r="AN1011"/>
  <c r="AM1011"/>
  <c r="AL1011"/>
  <c r="AK1011"/>
  <c r="AJ1011"/>
  <c r="AI1011"/>
  <c r="AH1011"/>
  <c r="AO1010"/>
  <c r="AN1010"/>
  <c r="AM1010"/>
  <c r="AL1010"/>
  <c r="AK1010"/>
  <c r="AJ1010"/>
  <c r="AI1010"/>
  <c r="AH1010"/>
  <c r="AO1009"/>
  <c r="AN1009"/>
  <c r="AM1009"/>
  <c r="AL1009"/>
  <c r="AK1009"/>
  <c r="AJ1009"/>
  <c r="AI1009"/>
  <c r="AH1009"/>
  <c r="AO1008"/>
  <c r="AN1008"/>
  <c r="AM1008"/>
  <c r="AL1008"/>
  <c r="AK1008"/>
  <c r="AJ1008"/>
  <c r="AI1008"/>
  <c r="AH1008"/>
  <c r="AO1007"/>
  <c r="AN1007"/>
  <c r="AM1007"/>
  <c r="AL1007"/>
  <c r="AK1007"/>
  <c r="AJ1007"/>
  <c r="AI1007"/>
  <c r="AH1007"/>
  <c r="AO1006"/>
  <c r="AN1006"/>
  <c r="AM1006"/>
  <c r="AL1006"/>
  <c r="AK1006"/>
  <c r="AJ1006"/>
  <c r="AI1006"/>
  <c r="AH1006"/>
  <c r="AO1005"/>
  <c r="AN1005"/>
  <c r="AM1005"/>
  <c r="AL1005"/>
  <c r="AK1005"/>
  <c r="AJ1005"/>
  <c r="AI1005"/>
  <c r="AH1005"/>
  <c r="AO1004"/>
  <c r="AN1004"/>
  <c r="AM1004"/>
  <c r="AL1004"/>
  <c r="AK1004"/>
  <c r="AJ1004"/>
  <c r="AI1004"/>
  <c r="AH1004"/>
  <c r="AO1003"/>
  <c r="AN1003"/>
  <c r="AM1003"/>
  <c r="AL1003"/>
  <c r="AK1003"/>
  <c r="AJ1003"/>
  <c r="AI1003"/>
  <c r="AH1003"/>
  <c r="AO1002"/>
  <c r="AN1002"/>
  <c r="AM1002"/>
  <c r="AL1002"/>
  <c r="AK1002"/>
  <c r="AJ1002"/>
  <c r="AI1002"/>
  <c r="AH1002"/>
  <c r="AO1001"/>
  <c r="AN1001"/>
  <c r="AM1001"/>
  <c r="AL1001"/>
  <c r="AK1001"/>
  <c r="AJ1001"/>
  <c r="AI1001"/>
  <c r="AH1001"/>
  <c r="AO1000"/>
  <c r="AN1000"/>
  <c r="AM1000"/>
  <c r="AL1000"/>
  <c r="AK1000"/>
  <c r="AJ1000"/>
  <c r="AI1000"/>
  <c r="AH1000"/>
  <c r="AO999"/>
  <c r="AN999"/>
  <c r="AM999"/>
  <c r="AL999"/>
  <c r="AK999"/>
  <c r="AJ999"/>
  <c r="AI999"/>
  <c r="AH999"/>
  <c r="AO998"/>
  <c r="AN998"/>
  <c r="AM998"/>
  <c r="AL998"/>
  <c r="AK998"/>
  <c r="AJ998"/>
  <c r="AI998"/>
  <c r="AH998"/>
  <c r="AO997"/>
  <c r="AN997"/>
  <c r="AM997"/>
  <c r="AL997"/>
  <c r="AK997"/>
  <c r="AJ997"/>
  <c r="AI997"/>
  <c r="AH997"/>
  <c r="AO996"/>
  <c r="AN996"/>
  <c r="AM996"/>
  <c r="AL996"/>
  <c r="AK996"/>
  <c r="AJ996"/>
  <c r="AI996"/>
  <c r="AH996"/>
  <c r="AO995"/>
  <c r="AN995"/>
  <c r="AM995"/>
  <c r="AL995"/>
  <c r="AK995"/>
  <c r="AJ995"/>
  <c r="AI995"/>
  <c r="AH995"/>
  <c r="AO994"/>
  <c r="AN994"/>
  <c r="AM994"/>
  <c r="AL994"/>
  <c r="AK994"/>
  <c r="AJ994"/>
  <c r="AI994"/>
  <c r="AH994"/>
  <c r="AO993"/>
  <c r="AN993"/>
  <c r="AM993"/>
  <c r="AL993"/>
  <c r="AK993"/>
  <c r="AJ993"/>
  <c r="AI993"/>
  <c r="AH993"/>
  <c r="AO992"/>
  <c r="AN992"/>
  <c r="AM992"/>
  <c r="AL992"/>
  <c r="AK992"/>
  <c r="AJ992"/>
  <c r="AI992"/>
  <c r="AH992"/>
  <c r="AO991"/>
  <c r="AN991"/>
  <c r="AM991"/>
  <c r="AL991"/>
  <c r="AK991"/>
  <c r="AJ991"/>
  <c r="AI991"/>
  <c r="AH991"/>
  <c r="AO990"/>
  <c r="AN990"/>
  <c r="AM990"/>
  <c r="AL990"/>
  <c r="AK990"/>
  <c r="AJ990"/>
  <c r="AI990"/>
  <c r="AH990"/>
  <c r="AO989"/>
  <c r="AN989"/>
  <c r="AM989"/>
  <c r="AL989"/>
  <c r="AK989"/>
  <c r="AJ989"/>
  <c r="AI989"/>
  <c r="AH989"/>
  <c r="AO988"/>
  <c r="AN988"/>
  <c r="AM988"/>
  <c r="AL988"/>
  <c r="AK988"/>
  <c r="AJ988"/>
  <c r="AI988"/>
  <c r="AH988"/>
  <c r="AO987"/>
  <c r="AN987"/>
  <c r="AM987"/>
  <c r="AL987"/>
  <c r="AK987"/>
  <c r="AJ987"/>
  <c r="AI987"/>
  <c r="AH987"/>
  <c r="AO986"/>
  <c r="AN986"/>
  <c r="AM986"/>
  <c r="AL986"/>
  <c r="AK986"/>
  <c r="AJ986"/>
  <c r="AI986"/>
  <c r="AH986"/>
  <c r="AO985"/>
  <c r="AN985"/>
  <c r="AM985"/>
  <c r="AL985"/>
  <c r="AK985"/>
  <c r="AJ985"/>
  <c r="AI985"/>
  <c r="AH985"/>
  <c r="AO984"/>
  <c r="AN984"/>
  <c r="AM984"/>
  <c r="AL984"/>
  <c r="AK984"/>
  <c r="AJ984"/>
  <c r="AI984"/>
  <c r="AH984"/>
  <c r="AO983"/>
  <c r="AN983"/>
  <c r="AM983"/>
  <c r="AL983"/>
  <c r="AK983"/>
  <c r="AJ983"/>
  <c r="AI983"/>
  <c r="AH983"/>
  <c r="AO982"/>
  <c r="AN982"/>
  <c r="AM982"/>
  <c r="AL982"/>
  <c r="AK982"/>
  <c r="AJ982"/>
  <c r="AI982"/>
  <c r="AH982"/>
  <c r="AO981"/>
  <c r="AN981"/>
  <c r="AM981"/>
  <c r="AL981"/>
  <c r="AK981"/>
  <c r="AJ981"/>
  <c r="AI981"/>
  <c r="AH981"/>
  <c r="AO980"/>
  <c r="AN980"/>
  <c r="AM980"/>
  <c r="AL980"/>
  <c r="AK980"/>
  <c r="AJ980"/>
  <c r="AI980"/>
  <c r="AH980"/>
  <c r="AO979"/>
  <c r="AN979"/>
  <c r="AM979"/>
  <c r="AL979"/>
  <c r="AK979"/>
  <c r="AJ979"/>
  <c r="AI979"/>
  <c r="AH979"/>
  <c r="AO978"/>
  <c r="AN978"/>
  <c r="AM978"/>
  <c r="AL978"/>
  <c r="AK978"/>
  <c r="AJ978"/>
  <c r="AI978"/>
  <c r="AH978"/>
  <c r="AO977"/>
  <c r="AN977"/>
  <c r="AM977"/>
  <c r="AL977"/>
  <c r="AK977"/>
  <c r="AJ977"/>
  <c r="AI977"/>
  <c r="AH977"/>
  <c r="AO976"/>
  <c r="AN976"/>
  <c r="AM976"/>
  <c r="AL976"/>
  <c r="AK976"/>
  <c r="AJ976"/>
  <c r="AI976"/>
  <c r="AH976"/>
  <c r="AO975"/>
  <c r="AN975"/>
  <c r="AM975"/>
  <c r="AL975"/>
  <c r="AK975"/>
  <c r="AJ975"/>
  <c r="AI975"/>
  <c r="AH975"/>
  <c r="AO974"/>
  <c r="AN974"/>
  <c r="AM974"/>
  <c r="AL974"/>
  <c r="AK974"/>
  <c r="AJ974"/>
  <c r="AI974"/>
  <c r="AH974"/>
  <c r="AO973"/>
  <c r="AN973"/>
  <c r="AM973"/>
  <c r="AL973"/>
  <c r="AK973"/>
  <c r="AJ973"/>
  <c r="AI973"/>
  <c r="AH973"/>
  <c r="AO972"/>
  <c r="AN972"/>
  <c r="AM972"/>
  <c r="AL972"/>
  <c r="AK972"/>
  <c r="AJ972"/>
  <c r="AI972"/>
  <c r="AH972"/>
  <c r="AO971"/>
  <c r="AN971"/>
  <c r="AM971"/>
  <c r="AL971"/>
  <c r="AK971"/>
  <c r="AJ971"/>
  <c r="AI971"/>
  <c r="AH971"/>
  <c r="AO970"/>
  <c r="AN970"/>
  <c r="AM970"/>
  <c r="AL970"/>
  <c r="AK970"/>
  <c r="AJ970"/>
  <c r="AI970"/>
  <c r="AH970"/>
  <c r="AO969"/>
  <c r="AN969"/>
  <c r="AM969"/>
  <c r="AL969"/>
  <c r="AK969"/>
  <c r="AJ969"/>
  <c r="AI969"/>
  <c r="AH969"/>
  <c r="AO968"/>
  <c r="AN968"/>
  <c r="AM968"/>
  <c r="AL968"/>
  <c r="AK968"/>
  <c r="AJ968"/>
  <c r="AI968"/>
  <c r="AH968"/>
  <c r="AO967"/>
  <c r="AN967"/>
  <c r="AM967"/>
  <c r="AL967"/>
  <c r="AK967"/>
  <c r="AJ967"/>
  <c r="AI967"/>
  <c r="AH967"/>
  <c r="AO966"/>
  <c r="AN966"/>
  <c r="AM966"/>
  <c r="AL966"/>
  <c r="AK966"/>
  <c r="AJ966"/>
  <c r="AI966"/>
  <c r="AH966"/>
  <c r="AO965"/>
  <c r="AN965"/>
  <c r="AM965"/>
  <c r="AL965"/>
  <c r="AK965"/>
  <c r="AJ965"/>
  <c r="AI965"/>
  <c r="AH965"/>
  <c r="AO964"/>
  <c r="AN964"/>
  <c r="AM964"/>
  <c r="AL964"/>
  <c r="AK964"/>
  <c r="AJ964"/>
  <c r="AI964"/>
  <c r="AH964"/>
  <c r="AO963"/>
  <c r="AN963"/>
  <c r="AM963"/>
  <c r="AL963"/>
  <c r="AK963"/>
  <c r="AJ963"/>
  <c r="AI963"/>
  <c r="AH963"/>
  <c r="AO962"/>
  <c r="AN962"/>
  <c r="AM962"/>
  <c r="AL962"/>
  <c r="AK962"/>
  <c r="AJ962"/>
  <c r="AI962"/>
  <c r="AH962"/>
  <c r="AO961"/>
  <c r="AN961"/>
  <c r="AM961"/>
  <c r="AL961"/>
  <c r="AK961"/>
  <c r="AJ961"/>
  <c r="AI961"/>
  <c r="AH961"/>
  <c r="AO960"/>
  <c r="AN960"/>
  <c r="AM960"/>
  <c r="AL960"/>
  <c r="AK960"/>
  <c r="AJ960"/>
  <c r="AI960"/>
  <c r="AH960"/>
  <c r="AO959"/>
  <c r="AN959"/>
  <c r="AM959"/>
  <c r="AL959"/>
  <c r="AK959"/>
  <c r="AJ959"/>
  <c r="AI959"/>
  <c r="AH959"/>
  <c r="AO958"/>
  <c r="AN958"/>
  <c r="AM958"/>
  <c r="AL958"/>
  <c r="AK958"/>
  <c r="AJ958"/>
  <c r="AI958"/>
  <c r="AH958"/>
  <c r="AO957"/>
  <c r="AN957"/>
  <c r="AM957"/>
  <c r="AL957"/>
  <c r="AK957"/>
  <c r="AJ957"/>
  <c r="AI957"/>
  <c r="AH957"/>
  <c r="AO956"/>
  <c r="AN956"/>
  <c r="AM956"/>
  <c r="AL956"/>
  <c r="AK956"/>
  <c r="AJ956"/>
  <c r="AI956"/>
  <c r="AH956"/>
  <c r="AO955"/>
  <c r="AN955"/>
  <c r="AM955"/>
  <c r="AL955"/>
  <c r="AK955"/>
  <c r="AJ955"/>
  <c r="AI955"/>
  <c r="AH955"/>
  <c r="AO954"/>
  <c r="AN954"/>
  <c r="AM954"/>
  <c r="AL954"/>
  <c r="AK954"/>
  <c r="AJ954"/>
  <c r="AI954"/>
  <c r="AH954"/>
  <c r="AO953"/>
  <c r="AN953"/>
  <c r="AM953"/>
  <c r="AL953"/>
  <c r="AK953"/>
  <c r="AJ953"/>
  <c r="AI953"/>
  <c r="AH953"/>
  <c r="AO952"/>
  <c r="AN952"/>
  <c r="AM952"/>
  <c r="AL952"/>
  <c r="AK952"/>
  <c r="AJ952"/>
  <c r="AI952"/>
  <c r="AH952"/>
  <c r="AO951"/>
  <c r="AN951"/>
  <c r="AM951"/>
  <c r="AL951"/>
  <c r="AK951"/>
  <c r="AJ951"/>
  <c r="AI951"/>
  <c r="AH951"/>
  <c r="AO950"/>
  <c r="AN950"/>
  <c r="AM950"/>
  <c r="AL950"/>
  <c r="AK950"/>
  <c r="AJ950"/>
  <c r="AI950"/>
  <c r="AH950"/>
  <c r="AO949"/>
  <c r="AN949"/>
  <c r="AM949"/>
  <c r="AL949"/>
  <c r="AK949"/>
  <c r="AJ949"/>
  <c r="AI949"/>
  <c r="AH949"/>
  <c r="AO948"/>
  <c r="AN948"/>
  <c r="AM948"/>
  <c r="AL948"/>
  <c r="AK948"/>
  <c r="AJ948"/>
  <c r="AI948"/>
  <c r="AH948"/>
  <c r="AO947"/>
  <c r="AN947"/>
  <c r="AM947"/>
  <c r="AL947"/>
  <c r="AK947"/>
  <c r="AJ947"/>
  <c r="AI947"/>
  <c r="AH947"/>
  <c r="AO946"/>
  <c r="AN946"/>
  <c r="AM946"/>
  <c r="AL946"/>
  <c r="AK946"/>
  <c r="AJ946"/>
  <c r="AI946"/>
  <c r="AH946"/>
  <c r="AO945"/>
  <c r="AN945"/>
  <c r="AM945"/>
  <c r="AL945"/>
  <c r="AK945"/>
  <c r="AJ945"/>
  <c r="AI945"/>
  <c r="AH945"/>
  <c r="AO944"/>
  <c r="AN944"/>
  <c r="AM944"/>
  <c r="AL944"/>
  <c r="AK944"/>
  <c r="AJ944"/>
  <c r="AI944"/>
  <c r="AH944"/>
  <c r="AO943"/>
  <c r="AN943"/>
  <c r="AM943"/>
  <c r="AL943"/>
  <c r="AK943"/>
  <c r="AJ943"/>
  <c r="AI943"/>
  <c r="AH943"/>
  <c r="AO942"/>
  <c r="AN942"/>
  <c r="AM942"/>
  <c r="AL942"/>
  <c r="AK942"/>
  <c r="AJ942"/>
  <c r="AI942"/>
  <c r="AH942"/>
  <c r="AO941"/>
  <c r="AN941"/>
  <c r="AM941"/>
  <c r="AL941"/>
  <c r="AK941"/>
  <c r="AJ941"/>
  <c r="AI941"/>
  <c r="AH941"/>
  <c r="AO940"/>
  <c r="AN940"/>
  <c r="AM940"/>
  <c r="AL940"/>
  <c r="AK940"/>
  <c r="AJ940"/>
  <c r="AI940"/>
  <c r="AH940"/>
  <c r="AO939"/>
  <c r="AN939"/>
  <c r="AM939"/>
  <c r="AL939"/>
  <c r="AK939"/>
  <c r="AJ939"/>
  <c r="AI939"/>
  <c r="AH939"/>
  <c r="AO938"/>
  <c r="AN938"/>
  <c r="AM938"/>
  <c r="AL938"/>
  <c r="AK938"/>
  <c r="AJ938"/>
  <c r="AI938"/>
  <c r="AH938"/>
  <c r="AO937"/>
  <c r="AN937"/>
  <c r="AM937"/>
  <c r="AL937"/>
  <c r="AK937"/>
  <c r="AJ937"/>
  <c r="AI937"/>
  <c r="AH937"/>
  <c r="AO936"/>
  <c r="AN936"/>
  <c r="AM936"/>
  <c r="AL936"/>
  <c r="AK936"/>
  <c r="AJ936"/>
  <c r="AI936"/>
  <c r="AH936"/>
  <c r="AO935"/>
  <c r="AN935"/>
  <c r="AM935"/>
  <c r="AL935"/>
  <c r="AK935"/>
  <c r="AJ935"/>
  <c r="AI935"/>
  <c r="AH935"/>
  <c r="AO934"/>
  <c r="AN934"/>
  <c r="AM934"/>
  <c r="AL934"/>
  <c r="AK934"/>
  <c r="AJ934"/>
  <c r="AI934"/>
  <c r="AH934"/>
  <c r="AO933"/>
  <c r="AN933"/>
  <c r="AM933"/>
  <c r="AL933"/>
  <c r="AK933"/>
  <c r="AJ933"/>
  <c r="AI933"/>
  <c r="AH933"/>
  <c r="AO932"/>
  <c r="AN932"/>
  <c r="AM932"/>
  <c r="AL932"/>
  <c r="AK932"/>
  <c r="AJ932"/>
  <c r="AI932"/>
  <c r="AH932"/>
  <c r="AO931"/>
  <c r="AN931"/>
  <c r="AM931"/>
  <c r="AL931"/>
  <c r="AK931"/>
  <c r="AJ931"/>
  <c r="AI931"/>
  <c r="AH931"/>
  <c r="AO930"/>
  <c r="AN930"/>
  <c r="AM930"/>
  <c r="AL930"/>
  <c r="AK930"/>
  <c r="AJ930"/>
  <c r="AI930"/>
  <c r="AH930"/>
  <c r="AO929"/>
  <c r="AN929"/>
  <c r="AM929"/>
  <c r="AL929"/>
  <c r="AK929"/>
  <c r="AJ929"/>
  <c r="AI929"/>
  <c r="AH929"/>
  <c r="AO928"/>
  <c r="AN928"/>
  <c r="AM928"/>
  <c r="AL928"/>
  <c r="AK928"/>
  <c r="AJ928"/>
  <c r="AI928"/>
  <c r="AH928"/>
  <c r="AO927"/>
  <c r="AN927"/>
  <c r="AM927"/>
  <c r="AL927"/>
  <c r="AK927"/>
  <c r="AJ927"/>
  <c r="AI927"/>
  <c r="AH927"/>
  <c r="AO926"/>
  <c r="AN926"/>
  <c r="AM926"/>
  <c r="AL926"/>
  <c r="AK926"/>
  <c r="AJ926"/>
  <c r="AI926"/>
  <c r="AH926"/>
  <c r="AO925"/>
  <c r="AN925"/>
  <c r="AM925"/>
  <c r="AL925"/>
  <c r="AK925"/>
  <c r="AJ925"/>
  <c r="AI925"/>
  <c r="AH925"/>
  <c r="AO924"/>
  <c r="AN924"/>
  <c r="AM924"/>
  <c r="AL924"/>
  <c r="AK924"/>
  <c r="AJ924"/>
  <c r="AI924"/>
  <c r="AH924"/>
  <c r="AO923"/>
  <c r="AN923"/>
  <c r="AM923"/>
  <c r="AL923"/>
  <c r="AK923"/>
  <c r="AJ923"/>
  <c r="AI923"/>
  <c r="AH923"/>
  <c r="AO922"/>
  <c r="AN922"/>
  <c r="AM922"/>
  <c r="AL922"/>
  <c r="AK922"/>
  <c r="AJ922"/>
  <c r="AI922"/>
  <c r="AH922"/>
  <c r="AO921"/>
  <c r="AN921"/>
  <c r="AM921"/>
  <c r="AL921"/>
  <c r="AK921"/>
  <c r="AJ921"/>
  <c r="AI921"/>
  <c r="AH921"/>
  <c r="AO920"/>
  <c r="AN920"/>
  <c r="AM920"/>
  <c r="AL920"/>
  <c r="AK920"/>
  <c r="AJ920"/>
  <c r="AI920"/>
  <c r="AH920"/>
  <c r="AO919"/>
  <c r="AN919"/>
  <c r="AM919"/>
  <c r="AL919"/>
  <c r="AK919"/>
  <c r="AJ919"/>
  <c r="AI919"/>
  <c r="AH919"/>
  <c r="AO918"/>
  <c r="AN918"/>
  <c r="AM918"/>
  <c r="AL918"/>
  <c r="AK918"/>
  <c r="AJ918"/>
  <c r="AI918"/>
  <c r="AH918"/>
  <c r="AO917"/>
  <c r="AN917"/>
  <c r="AM917"/>
  <c r="AL917"/>
  <c r="AK917"/>
  <c r="AJ917"/>
  <c r="AI917"/>
  <c r="AH917"/>
  <c r="AO916"/>
  <c r="AN916"/>
  <c r="AM916"/>
  <c r="AL916"/>
  <c r="AK916"/>
  <c r="AJ916"/>
  <c r="AI916"/>
  <c r="AH916"/>
  <c r="AO915"/>
  <c r="AN915"/>
  <c r="AM915"/>
  <c r="AL915"/>
  <c r="AK915"/>
  <c r="AJ915"/>
  <c r="AI915"/>
  <c r="AH915"/>
  <c r="AO914"/>
  <c r="AN914"/>
  <c r="AM914"/>
  <c r="AL914"/>
  <c r="AK914"/>
  <c r="AJ914"/>
  <c r="AI914"/>
  <c r="AH914"/>
  <c r="AO913"/>
  <c r="AN913"/>
  <c r="AM913"/>
  <c r="AL913"/>
  <c r="AK913"/>
  <c r="AJ913"/>
  <c r="AI913"/>
  <c r="AH913"/>
  <c r="AO912"/>
  <c r="AN912"/>
  <c r="AM912"/>
  <c r="AL912"/>
  <c r="AK912"/>
  <c r="AJ912"/>
  <c r="AI912"/>
  <c r="AH912"/>
  <c r="AO911"/>
  <c r="AN911"/>
  <c r="AM911"/>
  <c r="AL911"/>
  <c r="AK911"/>
  <c r="AJ911"/>
  <c r="AI911"/>
  <c r="AH911"/>
  <c r="AO910"/>
  <c r="AN910"/>
  <c r="AM910"/>
  <c r="AL910"/>
  <c r="AK910"/>
  <c r="AJ910"/>
  <c r="AI910"/>
  <c r="AH910"/>
  <c r="AO909"/>
  <c r="AN909"/>
  <c r="AM909"/>
  <c r="AL909"/>
  <c r="AK909"/>
  <c r="AJ909"/>
  <c r="AI909"/>
  <c r="AH909"/>
  <c r="AO908"/>
  <c r="AN908"/>
  <c r="AM908"/>
  <c r="AL908"/>
  <c r="AK908"/>
  <c r="AJ908"/>
  <c r="AI908"/>
  <c r="AH908"/>
  <c r="AO907"/>
  <c r="AN907"/>
  <c r="AM907"/>
  <c r="AL907"/>
  <c r="AK907"/>
  <c r="AJ907"/>
  <c r="AI907"/>
  <c r="AH907"/>
  <c r="AO906"/>
  <c r="AN906"/>
  <c r="AM906"/>
  <c r="AL906"/>
  <c r="AK906"/>
  <c r="AJ906"/>
  <c r="AI906"/>
  <c r="AH906"/>
  <c r="AO905"/>
  <c r="AN905"/>
  <c r="AM905"/>
  <c r="AL905"/>
  <c r="AK905"/>
  <c r="AJ905"/>
  <c r="AI905"/>
  <c r="AH905"/>
  <c r="AO904"/>
  <c r="AN904"/>
  <c r="AM904"/>
  <c r="AL904"/>
  <c r="AK904"/>
  <c r="AJ904"/>
  <c r="AI904"/>
  <c r="AH904"/>
  <c r="AO903"/>
  <c r="AN903"/>
  <c r="AM903"/>
  <c r="AL903"/>
  <c r="AK903"/>
  <c r="AJ903"/>
  <c r="AI903"/>
  <c r="AH903"/>
  <c r="AO902"/>
  <c r="AN902"/>
  <c r="AM902"/>
  <c r="AL902"/>
  <c r="AK902"/>
  <c r="AJ902"/>
  <c r="AI902"/>
  <c r="AH902"/>
  <c r="AO901"/>
  <c r="AN901"/>
  <c r="AM901"/>
  <c r="AL901"/>
  <c r="AK901"/>
  <c r="AJ901"/>
  <c r="AI901"/>
  <c r="AH901"/>
  <c r="AO900"/>
  <c r="AN900"/>
  <c r="AM900"/>
  <c r="AL900"/>
  <c r="AK900"/>
  <c r="AJ900"/>
  <c r="AI900"/>
  <c r="AH900"/>
  <c r="AO899"/>
  <c r="AN899"/>
  <c r="AM899"/>
  <c r="AL899"/>
  <c r="AK899"/>
  <c r="AJ899"/>
  <c r="AI899"/>
  <c r="AH899"/>
  <c r="AO898"/>
  <c r="AN898"/>
  <c r="AM898"/>
  <c r="AL898"/>
  <c r="AK898"/>
  <c r="AJ898"/>
  <c r="AI898"/>
  <c r="AH898"/>
  <c r="AO897"/>
  <c r="AN897"/>
  <c r="AM897"/>
  <c r="AL897"/>
  <c r="AK897"/>
  <c r="AJ897"/>
  <c r="AI897"/>
  <c r="AH897"/>
  <c r="AO896"/>
  <c r="AN896"/>
  <c r="AM896"/>
  <c r="AL896"/>
  <c r="AK896"/>
  <c r="AJ896"/>
  <c r="AI896"/>
  <c r="AH896"/>
  <c r="AO895"/>
  <c r="AN895"/>
  <c r="AM895"/>
  <c r="AL895"/>
  <c r="AK895"/>
  <c r="AJ895"/>
  <c r="AI895"/>
  <c r="AH895"/>
  <c r="AO894"/>
  <c r="AN894"/>
  <c r="AM894"/>
  <c r="AL894"/>
  <c r="AK894"/>
  <c r="AJ894"/>
  <c r="AI894"/>
  <c r="AH894"/>
  <c r="AO893"/>
  <c r="AN893"/>
  <c r="AM893"/>
  <c r="AL893"/>
  <c r="AK893"/>
  <c r="AJ893"/>
  <c r="AI893"/>
  <c r="AH893"/>
  <c r="AO892"/>
  <c r="AN892"/>
  <c r="AM892"/>
  <c r="AL892"/>
  <c r="AK892"/>
  <c r="AJ892"/>
  <c r="AI892"/>
  <c r="AH892"/>
  <c r="AO891"/>
  <c r="AN891"/>
  <c r="AM891"/>
  <c r="AL891"/>
  <c r="AK891"/>
  <c r="AJ891"/>
  <c r="AI891"/>
  <c r="AH891"/>
  <c r="AO890"/>
  <c r="AN890"/>
  <c r="AM890"/>
  <c r="AL890"/>
  <c r="AK890"/>
  <c r="AJ890"/>
  <c r="AI890"/>
  <c r="AH890"/>
  <c r="AO889"/>
  <c r="AN889"/>
  <c r="AM889"/>
  <c r="AL889"/>
  <c r="AK889"/>
  <c r="AJ889"/>
  <c r="AI889"/>
  <c r="AH889"/>
  <c r="AO888"/>
  <c r="AN888"/>
  <c r="AM888"/>
  <c r="AL888"/>
  <c r="AK888"/>
  <c r="AJ888"/>
  <c r="AI888"/>
  <c r="AH888"/>
  <c r="AO887"/>
  <c r="AN887"/>
  <c r="AM887"/>
  <c r="AL887"/>
  <c r="AK887"/>
  <c r="AJ887"/>
  <c r="AI887"/>
  <c r="AH887"/>
  <c r="AO886"/>
  <c r="AN886"/>
  <c r="AM886"/>
  <c r="AL886"/>
  <c r="AK886"/>
  <c r="AJ886"/>
  <c r="AI886"/>
  <c r="AH886"/>
  <c r="AO885"/>
  <c r="AN885"/>
  <c r="AM885"/>
  <c r="AL885"/>
  <c r="AK885"/>
  <c r="AJ885"/>
  <c r="AI885"/>
  <c r="AH885"/>
  <c r="AO884"/>
  <c r="AN884"/>
  <c r="AM884"/>
  <c r="AL884"/>
  <c r="AK884"/>
  <c r="AJ884"/>
  <c r="AI884"/>
  <c r="AH884"/>
  <c r="AO883"/>
  <c r="AN883"/>
  <c r="AM883"/>
  <c r="AL883"/>
  <c r="AK883"/>
  <c r="AJ883"/>
  <c r="AI883"/>
  <c r="AH883"/>
  <c r="AO882"/>
  <c r="AN882"/>
  <c r="AM882"/>
  <c r="AL882"/>
  <c r="AK882"/>
  <c r="AJ882"/>
  <c r="AI882"/>
  <c r="AH882"/>
  <c r="AO881"/>
  <c r="AN881"/>
  <c r="AM881"/>
  <c r="AL881"/>
  <c r="AK881"/>
  <c r="AJ881"/>
  <c r="AI881"/>
  <c r="AH881"/>
  <c r="AO880"/>
  <c r="AN880"/>
  <c r="AM880"/>
  <c r="AL880"/>
  <c r="AK880"/>
  <c r="AJ880"/>
  <c r="AI880"/>
  <c r="AH880"/>
  <c r="AO879"/>
  <c r="AN879"/>
  <c r="AM879"/>
  <c r="AL879"/>
  <c r="AK879"/>
  <c r="AJ879"/>
  <c r="AI879"/>
  <c r="AH879"/>
  <c r="AO878"/>
  <c r="AN878"/>
  <c r="AM878"/>
  <c r="AL878"/>
  <c r="AK878"/>
  <c r="AJ878"/>
  <c r="AI878"/>
  <c r="AH878"/>
  <c r="AO877"/>
  <c r="AN877"/>
  <c r="AM877"/>
  <c r="AL877"/>
  <c r="AK877"/>
  <c r="AJ877"/>
  <c r="AI877"/>
  <c r="AH877"/>
  <c r="AO876"/>
  <c r="AN876"/>
  <c r="AM876"/>
  <c r="AL876"/>
  <c r="AK876"/>
  <c r="AJ876"/>
  <c r="AI876"/>
  <c r="AH876"/>
  <c r="AO875"/>
  <c r="AN875"/>
  <c r="AM875"/>
  <c r="AL875"/>
  <c r="AK875"/>
  <c r="AJ875"/>
  <c r="AI875"/>
  <c r="AH875"/>
  <c r="AO874"/>
  <c r="AN874"/>
  <c r="AM874"/>
  <c r="AL874"/>
  <c r="AK874"/>
  <c r="AJ874"/>
  <c r="AI874"/>
  <c r="AH874"/>
  <c r="AO873"/>
  <c r="AN873"/>
  <c r="AM873"/>
  <c r="AL873"/>
  <c r="AK873"/>
  <c r="AJ873"/>
  <c r="AI873"/>
  <c r="AH873"/>
  <c r="AO872"/>
  <c r="AN872"/>
  <c r="AM872"/>
  <c r="AL872"/>
  <c r="AK872"/>
  <c r="AJ872"/>
  <c r="AI872"/>
  <c r="AH872"/>
  <c r="AO871"/>
  <c r="AN871"/>
  <c r="AM871"/>
  <c r="AL871"/>
  <c r="AK871"/>
  <c r="AJ871"/>
  <c r="AI871"/>
  <c r="AH871"/>
  <c r="AO870"/>
  <c r="AN870"/>
  <c r="AM870"/>
  <c r="AL870"/>
  <c r="AK870"/>
  <c r="AJ870"/>
  <c r="AI870"/>
  <c r="AH870"/>
  <c r="AO869"/>
  <c r="AN869"/>
  <c r="AM869"/>
  <c r="AL869"/>
  <c r="AK869"/>
  <c r="AJ869"/>
  <c r="AI869"/>
  <c r="AH869"/>
  <c r="AO868"/>
  <c r="AN868"/>
  <c r="AM868"/>
  <c r="AL868"/>
  <c r="AK868"/>
  <c r="AJ868"/>
  <c r="AI868"/>
  <c r="AH868"/>
  <c r="AO867"/>
  <c r="AN867"/>
  <c r="AM867"/>
  <c r="AL867"/>
  <c r="AK867"/>
  <c r="AJ867"/>
  <c r="AI867"/>
  <c r="AH867"/>
  <c r="AO866"/>
  <c r="AN866"/>
  <c r="AM866"/>
  <c r="AL866"/>
  <c r="AK866"/>
  <c r="AJ866"/>
  <c r="AI866"/>
  <c r="AH866"/>
  <c r="AO865"/>
  <c r="AN865"/>
  <c r="AM865"/>
  <c r="AL865"/>
  <c r="AK865"/>
  <c r="AJ865"/>
  <c r="AI865"/>
  <c r="AH865"/>
  <c r="AO864"/>
  <c r="AN864"/>
  <c r="AM864"/>
  <c r="AL864"/>
  <c r="AK864"/>
  <c r="AJ864"/>
  <c r="AI864"/>
  <c r="AH864"/>
  <c r="AO863"/>
  <c r="AN863"/>
  <c r="AM863"/>
  <c r="AL863"/>
  <c r="AK863"/>
  <c r="AJ863"/>
  <c r="AI863"/>
  <c r="AH863"/>
  <c r="AO862"/>
  <c r="AN862"/>
  <c r="AM862"/>
  <c r="AL862"/>
  <c r="AK862"/>
  <c r="AJ862"/>
  <c r="AI862"/>
  <c r="AH862"/>
  <c r="AO861"/>
  <c r="AN861"/>
  <c r="AM861"/>
  <c r="AL861"/>
  <c r="AK861"/>
  <c r="AJ861"/>
  <c r="AI861"/>
  <c r="AH861"/>
  <c r="AO860"/>
  <c r="AN860"/>
  <c r="AM860"/>
  <c r="AL860"/>
  <c r="AK860"/>
  <c r="AJ860"/>
  <c r="AI860"/>
  <c r="AH860"/>
  <c r="AO859"/>
  <c r="AN859"/>
  <c r="AM859"/>
  <c r="AL859"/>
  <c r="AK859"/>
  <c r="AJ859"/>
  <c r="AI859"/>
  <c r="AH859"/>
  <c r="AO858"/>
  <c r="AN858"/>
  <c r="AM858"/>
  <c r="AL858"/>
  <c r="AK858"/>
  <c r="AJ858"/>
  <c r="AI858"/>
  <c r="AH858"/>
  <c r="AO857"/>
  <c r="AN857"/>
  <c r="AM857"/>
  <c r="AL857"/>
  <c r="AK857"/>
  <c r="AJ857"/>
  <c r="AI857"/>
  <c r="AH857"/>
  <c r="AO856"/>
  <c r="AN856"/>
  <c r="AM856"/>
  <c r="AL856"/>
  <c r="AK856"/>
  <c r="AJ856"/>
  <c r="AI856"/>
  <c r="AH856"/>
  <c r="AO855"/>
  <c r="AN855"/>
  <c r="AM855"/>
  <c r="AL855"/>
  <c r="AK855"/>
  <c r="AJ855"/>
  <c r="AI855"/>
  <c r="AH855"/>
  <c r="AO854"/>
  <c r="AN854"/>
  <c r="AM854"/>
  <c r="AL854"/>
  <c r="AK854"/>
  <c r="AJ854"/>
  <c r="AI854"/>
  <c r="AH854"/>
  <c r="AO853"/>
  <c r="AN853"/>
  <c r="AM853"/>
  <c r="AL853"/>
  <c r="AK853"/>
  <c r="AJ853"/>
  <c r="AI853"/>
  <c r="AH853"/>
  <c r="AO852"/>
  <c r="AN852"/>
  <c r="AM852"/>
  <c r="AL852"/>
  <c r="AK852"/>
  <c r="AJ852"/>
  <c r="AI852"/>
  <c r="AH852"/>
  <c r="AO851"/>
  <c r="AN851"/>
  <c r="AM851"/>
  <c r="AL851"/>
  <c r="AK851"/>
  <c r="AJ851"/>
  <c r="AI851"/>
  <c r="AH851"/>
  <c r="AO850"/>
  <c r="AN850"/>
  <c r="AM850"/>
  <c r="AL850"/>
  <c r="AK850"/>
  <c r="AJ850"/>
  <c r="AI850"/>
  <c r="AH850"/>
  <c r="AO849"/>
  <c r="AN849"/>
  <c r="AM849"/>
  <c r="AL849"/>
  <c r="AK849"/>
  <c r="AJ849"/>
  <c r="AI849"/>
  <c r="AH849"/>
  <c r="AO848"/>
  <c r="AN848"/>
  <c r="AM848"/>
  <c r="AL848"/>
  <c r="AK848"/>
  <c r="AJ848"/>
  <c r="AI848"/>
  <c r="AH848"/>
  <c r="AO847"/>
  <c r="AN847"/>
  <c r="AM847"/>
  <c r="AL847"/>
  <c r="AK847"/>
  <c r="AJ847"/>
  <c r="AI847"/>
  <c r="AH847"/>
  <c r="AO846"/>
  <c r="AN846"/>
  <c r="AM846"/>
  <c r="AL846"/>
  <c r="AK846"/>
  <c r="AJ846"/>
  <c r="AI846"/>
  <c r="AH846"/>
  <c r="AO845"/>
  <c r="AN845"/>
  <c r="AM845"/>
  <c r="AL845"/>
  <c r="AK845"/>
  <c r="AJ845"/>
  <c r="AI845"/>
  <c r="AH845"/>
  <c r="AO844"/>
  <c r="AN844"/>
  <c r="AM844"/>
  <c r="AL844"/>
  <c r="AK844"/>
  <c r="AJ844"/>
  <c r="AI844"/>
  <c r="AH844"/>
  <c r="AO843"/>
  <c r="AN843"/>
  <c r="AM843"/>
  <c r="AL843"/>
  <c r="AK843"/>
  <c r="AJ843"/>
  <c r="AI843"/>
  <c r="AH843"/>
  <c r="AO842"/>
  <c r="AN842"/>
  <c r="AM842"/>
  <c r="AL842"/>
  <c r="AK842"/>
  <c r="AJ842"/>
  <c r="AI842"/>
  <c r="AH842"/>
  <c r="AO841"/>
  <c r="AN841"/>
  <c r="AM841"/>
  <c r="AL841"/>
  <c r="AK841"/>
  <c r="AJ841"/>
  <c r="AI841"/>
  <c r="AH841"/>
  <c r="AO840"/>
  <c r="AN840"/>
  <c r="AM840"/>
  <c r="AL840"/>
  <c r="AK840"/>
  <c r="AJ840"/>
  <c r="AI840"/>
  <c r="AH840"/>
  <c r="AO839"/>
  <c r="AN839"/>
  <c r="AM839"/>
  <c r="AL839"/>
  <c r="AK839"/>
  <c r="AJ839"/>
  <c r="AI839"/>
  <c r="AH839"/>
  <c r="AO838"/>
  <c r="AN838"/>
  <c r="AM838"/>
  <c r="AL838"/>
  <c r="AK838"/>
  <c r="AJ838"/>
  <c r="AI838"/>
  <c r="AH838"/>
  <c r="AO837"/>
  <c r="AN837"/>
  <c r="AM837"/>
  <c r="AL837"/>
  <c r="AK837"/>
  <c r="AJ837"/>
  <c r="AI837"/>
  <c r="AH837"/>
  <c r="AO836"/>
  <c r="AN836"/>
  <c r="AM836"/>
  <c r="AL836"/>
  <c r="AK836"/>
  <c r="AJ836"/>
  <c r="AI836"/>
  <c r="AH836"/>
  <c r="AO835"/>
  <c r="AN835"/>
  <c r="AM835"/>
  <c r="AL835"/>
  <c r="AK835"/>
  <c r="AJ835"/>
  <c r="AI835"/>
  <c r="AH835"/>
  <c r="AO834"/>
  <c r="AN834"/>
  <c r="AM834"/>
  <c r="AL834"/>
  <c r="AK834"/>
  <c r="AJ834"/>
  <c r="AI834"/>
  <c r="AH834"/>
  <c r="AO833"/>
  <c r="AN833"/>
  <c r="AM833"/>
  <c r="AL833"/>
  <c r="AK833"/>
  <c r="AJ833"/>
  <c r="AI833"/>
  <c r="AH833"/>
  <c r="AO832"/>
  <c r="AN832"/>
  <c r="AM832"/>
  <c r="AL832"/>
  <c r="AK832"/>
  <c r="AJ832"/>
  <c r="AI832"/>
  <c r="AH832"/>
  <c r="AO831"/>
  <c r="AN831"/>
  <c r="AM831"/>
  <c r="AL831"/>
  <c r="AK831"/>
  <c r="AJ831"/>
  <c r="AI831"/>
  <c r="AH831"/>
  <c r="AO830"/>
  <c r="AN830"/>
  <c r="AM830"/>
  <c r="AL830"/>
  <c r="AK830"/>
  <c r="AJ830"/>
  <c r="AI830"/>
  <c r="AH830"/>
  <c r="AO829"/>
  <c r="AN829"/>
  <c r="AM829"/>
  <c r="AL829"/>
  <c r="AK829"/>
  <c r="AJ829"/>
  <c r="AI829"/>
  <c r="AH829"/>
  <c r="AO828"/>
  <c r="AN828"/>
  <c r="AM828"/>
  <c r="AL828"/>
  <c r="AK828"/>
  <c r="AJ828"/>
  <c r="AI828"/>
  <c r="AH828"/>
  <c r="AO827"/>
  <c r="AN827"/>
  <c r="AM827"/>
  <c r="AL827"/>
  <c r="AK827"/>
  <c r="AJ827"/>
  <c r="AI827"/>
  <c r="AH827"/>
  <c r="AO826"/>
  <c r="AN826"/>
  <c r="AM826"/>
  <c r="AL826"/>
  <c r="AK826"/>
  <c r="AJ826"/>
  <c r="AI826"/>
  <c r="AH826"/>
  <c r="AO825"/>
  <c r="AN825"/>
  <c r="AM825"/>
  <c r="AL825"/>
  <c r="AK825"/>
  <c r="AJ825"/>
  <c r="AI825"/>
  <c r="AH825"/>
  <c r="AO824"/>
  <c r="AN824"/>
  <c r="AM824"/>
  <c r="AL824"/>
  <c r="AK824"/>
  <c r="AJ824"/>
  <c r="AI824"/>
  <c r="AH824"/>
  <c r="AO823"/>
  <c r="AN823"/>
  <c r="AM823"/>
  <c r="AL823"/>
  <c r="AK823"/>
  <c r="AJ823"/>
  <c r="AI823"/>
  <c r="AH823"/>
  <c r="AO822"/>
  <c r="AN822"/>
  <c r="AM822"/>
  <c r="AL822"/>
  <c r="AK822"/>
  <c r="AJ822"/>
  <c r="AI822"/>
  <c r="AH822"/>
  <c r="AO821"/>
  <c r="AN821"/>
  <c r="AM821"/>
  <c r="AL821"/>
  <c r="AK821"/>
  <c r="AJ821"/>
  <c r="AI821"/>
  <c r="AH821"/>
  <c r="AO820"/>
  <c r="AN820"/>
  <c r="AM820"/>
  <c r="AL820"/>
  <c r="AK820"/>
  <c r="AJ820"/>
  <c r="AI820"/>
  <c r="AH820"/>
  <c r="AO819"/>
  <c r="AN819"/>
  <c r="AM819"/>
  <c r="AL819"/>
  <c r="AK819"/>
  <c r="AJ819"/>
  <c r="AI819"/>
  <c r="AH819"/>
  <c r="AO818"/>
  <c r="AN818"/>
  <c r="AM818"/>
  <c r="AL818"/>
  <c r="AK818"/>
  <c r="AJ818"/>
  <c r="AI818"/>
  <c r="AH818"/>
  <c r="AO817"/>
  <c r="AN817"/>
  <c r="AM817"/>
  <c r="AL817"/>
  <c r="AK817"/>
  <c r="AJ817"/>
  <c r="AI817"/>
  <c r="AH817"/>
  <c r="AO816"/>
  <c r="AN816"/>
  <c r="AM816"/>
  <c r="AL816"/>
  <c r="AK816"/>
  <c r="AJ816"/>
  <c r="AI816"/>
  <c r="AH816"/>
  <c r="AO815"/>
  <c r="AN815"/>
  <c r="AM815"/>
  <c r="AL815"/>
  <c r="AK815"/>
  <c r="AJ815"/>
  <c r="AI815"/>
  <c r="AH815"/>
  <c r="AO814"/>
  <c r="AN814"/>
  <c r="AM814"/>
  <c r="AL814"/>
  <c r="AK814"/>
  <c r="AJ814"/>
  <c r="AI814"/>
  <c r="AH814"/>
  <c r="AO813"/>
  <c r="AN813"/>
  <c r="AM813"/>
  <c r="AL813"/>
  <c r="AK813"/>
  <c r="AJ813"/>
  <c r="AI813"/>
  <c r="AH813"/>
  <c r="AO812"/>
  <c r="AN812"/>
  <c r="AM812"/>
  <c r="AL812"/>
  <c r="AK812"/>
  <c r="AJ812"/>
  <c r="AI812"/>
  <c r="AH812"/>
  <c r="AO811"/>
  <c r="AN811"/>
  <c r="AM811"/>
  <c r="AL811"/>
  <c r="AK811"/>
  <c r="AJ811"/>
  <c r="AI811"/>
  <c r="AH811"/>
  <c r="AO810"/>
  <c r="AN810"/>
  <c r="AM810"/>
  <c r="AL810"/>
  <c r="AK810"/>
  <c r="AJ810"/>
  <c r="AI810"/>
  <c r="AH810"/>
  <c r="AO809"/>
  <c r="AN809"/>
  <c r="AM809"/>
  <c r="AL809"/>
  <c r="AK809"/>
  <c r="AJ809"/>
  <c r="AI809"/>
  <c r="AH809"/>
  <c r="AO808"/>
  <c r="AN808"/>
  <c r="AM808"/>
  <c r="AL808"/>
  <c r="AK808"/>
  <c r="AJ808"/>
  <c r="AI808"/>
  <c r="AH808"/>
  <c r="AO807"/>
  <c r="AN807"/>
  <c r="AM807"/>
  <c r="AL807"/>
  <c r="AK807"/>
  <c r="AJ807"/>
  <c r="AI807"/>
  <c r="AH807"/>
  <c r="AO806"/>
  <c r="AN806"/>
  <c r="AM806"/>
  <c r="AL806"/>
  <c r="AK806"/>
  <c r="AJ806"/>
  <c r="AI806"/>
  <c r="AH806"/>
  <c r="AO805"/>
  <c r="AN805"/>
  <c r="AM805"/>
  <c r="AL805"/>
  <c r="AK805"/>
  <c r="AJ805"/>
  <c r="AI805"/>
  <c r="AH805"/>
  <c r="AO804"/>
  <c r="AN804"/>
  <c r="AM804"/>
  <c r="AL804"/>
  <c r="AK804"/>
  <c r="AJ804"/>
  <c r="AI804"/>
  <c r="AH804"/>
  <c r="AO803"/>
  <c r="AN803"/>
  <c r="AM803"/>
  <c r="AL803"/>
  <c r="AK803"/>
  <c r="AJ803"/>
  <c r="AI803"/>
  <c r="AH803"/>
  <c r="AO802"/>
  <c r="AN802"/>
  <c r="AM802"/>
  <c r="AL802"/>
  <c r="AK802"/>
  <c r="AJ802"/>
  <c r="AI802"/>
  <c r="AH802"/>
  <c r="AO801"/>
  <c r="AN801"/>
  <c r="AM801"/>
  <c r="AL801"/>
  <c r="AK801"/>
  <c r="AJ801"/>
  <c r="AI801"/>
  <c r="AH801"/>
  <c r="AO800"/>
  <c r="AN800"/>
  <c r="AM800"/>
  <c r="AL800"/>
  <c r="AK800"/>
  <c r="AJ800"/>
  <c r="AI800"/>
  <c r="AH800"/>
  <c r="AO799"/>
  <c r="AN799"/>
  <c r="AM799"/>
  <c r="AL799"/>
  <c r="AK799"/>
  <c r="AJ799"/>
  <c r="AI799"/>
  <c r="AH799"/>
  <c r="AO798"/>
  <c r="AN798"/>
  <c r="AM798"/>
  <c r="AL798"/>
  <c r="AK798"/>
  <c r="AJ798"/>
  <c r="AI798"/>
  <c r="AH798"/>
  <c r="AO797"/>
  <c r="AN797"/>
  <c r="AM797"/>
  <c r="AL797"/>
  <c r="AK797"/>
  <c r="AJ797"/>
  <c r="AI797"/>
  <c r="AH797"/>
  <c r="AO796"/>
  <c r="AN796"/>
  <c r="AM796"/>
  <c r="AL796"/>
  <c r="AK796"/>
  <c r="AJ796"/>
  <c r="AI796"/>
  <c r="AH796"/>
  <c r="AO795"/>
  <c r="AN795"/>
  <c r="AM795"/>
  <c r="AL795"/>
  <c r="AK795"/>
  <c r="AJ795"/>
  <c r="AI795"/>
  <c r="AH795"/>
  <c r="AO794"/>
  <c r="AN794"/>
  <c r="AM794"/>
  <c r="AL794"/>
  <c r="AK794"/>
  <c r="AJ794"/>
  <c r="AI794"/>
  <c r="AH794"/>
  <c r="AO793"/>
  <c r="AN793"/>
  <c r="AM793"/>
  <c r="AL793"/>
  <c r="AK793"/>
  <c r="AJ793"/>
  <c r="AI793"/>
  <c r="AH793"/>
  <c r="AO792"/>
  <c r="AN792"/>
  <c r="AM792"/>
  <c r="AL792"/>
  <c r="AK792"/>
  <c r="AJ792"/>
  <c r="AI792"/>
  <c r="AH792"/>
  <c r="AO791"/>
  <c r="AN791"/>
  <c r="AM791"/>
  <c r="AL791"/>
  <c r="AK791"/>
  <c r="AJ791"/>
  <c r="AI791"/>
  <c r="AH791"/>
  <c r="AO790"/>
  <c r="AN790"/>
  <c r="AM790"/>
  <c r="AL790"/>
  <c r="AK790"/>
  <c r="AJ790"/>
  <c r="AI790"/>
  <c r="AH790"/>
  <c r="AO789"/>
  <c r="AN789"/>
  <c r="AM789"/>
  <c r="AL789"/>
  <c r="AK789"/>
  <c r="AJ789"/>
  <c r="AI789"/>
  <c r="AH789"/>
  <c r="AO788"/>
  <c r="AN788"/>
  <c r="AM788"/>
  <c r="AL788"/>
  <c r="AK788"/>
  <c r="AJ788"/>
  <c r="AI788"/>
  <c r="AH788"/>
  <c r="AO787"/>
  <c r="AN787"/>
  <c r="AM787"/>
  <c r="AL787"/>
  <c r="AK787"/>
  <c r="AJ787"/>
  <c r="AI787"/>
  <c r="AH787"/>
  <c r="AO786"/>
  <c r="AN786"/>
  <c r="AM786"/>
  <c r="AL786"/>
  <c r="AK786"/>
  <c r="AJ786"/>
  <c r="AI786"/>
  <c r="AH786"/>
  <c r="AO785"/>
  <c r="AN785"/>
  <c r="AM785"/>
  <c r="AL785"/>
  <c r="AK785"/>
  <c r="AJ785"/>
  <c r="AI785"/>
  <c r="AH785"/>
  <c r="AO784"/>
  <c r="AN784"/>
  <c r="AM784"/>
  <c r="AL784"/>
  <c r="AK784"/>
  <c r="AJ784"/>
  <c r="AI784"/>
  <c r="AH784"/>
  <c r="AO783"/>
  <c r="AN783"/>
  <c r="AM783"/>
  <c r="AL783"/>
  <c r="AK783"/>
  <c r="AJ783"/>
  <c r="AI783"/>
  <c r="AH783"/>
  <c r="AO782"/>
  <c r="AN782"/>
  <c r="AM782"/>
  <c r="AL782"/>
  <c r="AK782"/>
  <c r="AJ782"/>
  <c r="AI782"/>
  <c r="AH782"/>
  <c r="AO781"/>
  <c r="AN781"/>
  <c r="AM781"/>
  <c r="AL781"/>
  <c r="AK781"/>
  <c r="AJ781"/>
  <c r="AI781"/>
  <c r="AH781"/>
  <c r="AO780"/>
  <c r="AN780"/>
  <c r="AM780"/>
  <c r="AL780"/>
  <c r="AK780"/>
  <c r="AJ780"/>
  <c r="AI780"/>
  <c r="AH780"/>
  <c r="AO779"/>
  <c r="AN779"/>
  <c r="AM779"/>
  <c r="AL779"/>
  <c r="AK779"/>
  <c r="AJ779"/>
  <c r="AI779"/>
  <c r="AH779"/>
  <c r="AO778"/>
  <c r="AN778"/>
  <c r="AM778"/>
  <c r="AL778"/>
  <c r="AK778"/>
  <c r="AJ778"/>
  <c r="AI778"/>
  <c r="AH778"/>
  <c r="AO777"/>
  <c r="AN777"/>
  <c r="AM777"/>
  <c r="AL777"/>
  <c r="AK777"/>
  <c r="AJ777"/>
  <c r="AI777"/>
  <c r="AH777"/>
  <c r="AO776"/>
  <c r="AN776"/>
  <c r="AM776"/>
  <c r="AL776"/>
  <c r="AK776"/>
  <c r="AJ776"/>
  <c r="AI776"/>
  <c r="AH776"/>
  <c r="AO775"/>
  <c r="AN775"/>
  <c r="AM775"/>
  <c r="AL775"/>
  <c r="AK775"/>
  <c r="AJ775"/>
  <c r="AI775"/>
  <c r="AH775"/>
  <c r="AO774"/>
  <c r="AN774"/>
  <c r="AM774"/>
  <c r="AL774"/>
  <c r="AK774"/>
  <c r="AJ774"/>
  <c r="AI774"/>
  <c r="AH774"/>
  <c r="AO773"/>
  <c r="AN773"/>
  <c r="AM773"/>
  <c r="AL773"/>
  <c r="AK773"/>
  <c r="AJ773"/>
  <c r="AI773"/>
  <c r="AH773"/>
  <c r="AO772"/>
  <c r="AN772"/>
  <c r="AM772"/>
  <c r="AL772"/>
  <c r="AK772"/>
  <c r="AJ772"/>
  <c r="AI772"/>
  <c r="AH772"/>
  <c r="AO771"/>
  <c r="AN771"/>
  <c r="AM771"/>
  <c r="AL771"/>
  <c r="AK771"/>
  <c r="AJ771"/>
  <c r="AI771"/>
  <c r="AH771"/>
  <c r="AO770"/>
  <c r="AN770"/>
  <c r="AM770"/>
  <c r="AL770"/>
  <c r="AK770"/>
  <c r="AJ770"/>
  <c r="AI770"/>
  <c r="AH770"/>
  <c r="AO769"/>
  <c r="AN769"/>
  <c r="AM769"/>
  <c r="AL769"/>
  <c r="AK769"/>
  <c r="AJ769"/>
  <c r="AI769"/>
  <c r="AH769"/>
  <c r="AO768"/>
  <c r="AN768"/>
  <c r="AM768"/>
  <c r="AL768"/>
  <c r="AK768"/>
  <c r="AJ768"/>
  <c r="AI768"/>
  <c r="AH768"/>
  <c r="AO767"/>
  <c r="AN767"/>
  <c r="AM767"/>
  <c r="AL767"/>
  <c r="AK767"/>
  <c r="AJ767"/>
  <c r="AI767"/>
  <c r="AH767"/>
  <c r="AO766"/>
  <c r="AN766"/>
  <c r="AM766"/>
  <c r="AL766"/>
  <c r="AK766"/>
  <c r="AJ766"/>
  <c r="AI766"/>
  <c r="AH766"/>
  <c r="AO765"/>
  <c r="AN765"/>
  <c r="AM765"/>
  <c r="AL765"/>
  <c r="AK765"/>
  <c r="AJ765"/>
  <c r="AI765"/>
  <c r="AH765"/>
  <c r="AO764"/>
  <c r="AN764"/>
  <c r="AM764"/>
  <c r="AL764"/>
  <c r="AK764"/>
  <c r="AJ764"/>
  <c r="AI764"/>
  <c r="AH764"/>
  <c r="AO763"/>
  <c r="AN763"/>
  <c r="AM763"/>
  <c r="AL763"/>
  <c r="AK763"/>
  <c r="AJ763"/>
  <c r="AI763"/>
  <c r="AH763"/>
  <c r="AO762"/>
  <c r="AN762"/>
  <c r="AM762"/>
  <c r="AL762"/>
  <c r="AK762"/>
  <c r="AJ762"/>
  <c r="AI762"/>
  <c r="AH762"/>
  <c r="AO761"/>
  <c r="AN761"/>
  <c r="AM761"/>
  <c r="AL761"/>
  <c r="AK761"/>
  <c r="AJ761"/>
  <c r="AI761"/>
  <c r="AH761"/>
  <c r="AO760"/>
  <c r="AN760"/>
  <c r="AM760"/>
  <c r="AL760"/>
  <c r="AK760"/>
  <c r="AJ760"/>
  <c r="AI760"/>
  <c r="AH760"/>
  <c r="AO759"/>
  <c r="AN759"/>
  <c r="AM759"/>
  <c r="AL759"/>
  <c r="AK759"/>
  <c r="AJ759"/>
  <c r="AI759"/>
  <c r="AH759"/>
  <c r="AO758"/>
  <c r="AN758"/>
  <c r="AM758"/>
  <c r="AL758"/>
  <c r="AK758"/>
  <c r="AJ758"/>
  <c r="AI758"/>
  <c r="AH758"/>
  <c r="AO757"/>
  <c r="AN757"/>
  <c r="AM757"/>
  <c r="AL757"/>
  <c r="AK757"/>
  <c r="AJ757"/>
  <c r="AI757"/>
  <c r="AH757"/>
  <c r="AO756"/>
  <c r="AN756"/>
  <c r="AM756"/>
  <c r="AL756"/>
  <c r="AK756"/>
  <c r="AJ756"/>
  <c r="AI756"/>
  <c r="AH756"/>
  <c r="AO755"/>
  <c r="AN755"/>
  <c r="AM755"/>
  <c r="AL755"/>
  <c r="AK755"/>
  <c r="AJ755"/>
  <c r="AI755"/>
  <c r="AH755"/>
  <c r="AO754"/>
  <c r="AN754"/>
  <c r="AM754"/>
  <c r="AL754"/>
  <c r="AK754"/>
  <c r="AJ754"/>
  <c r="AI754"/>
  <c r="AH754"/>
  <c r="AO753"/>
  <c r="AN753"/>
  <c r="AM753"/>
  <c r="AL753"/>
  <c r="AK753"/>
  <c r="AJ753"/>
  <c r="AI753"/>
  <c r="AH753"/>
  <c r="AO752"/>
  <c r="AN752"/>
  <c r="AM752"/>
  <c r="AL752"/>
  <c r="AK752"/>
  <c r="AJ752"/>
  <c r="AI752"/>
  <c r="AH752"/>
  <c r="AO751"/>
  <c r="AN751"/>
  <c r="AM751"/>
  <c r="AL751"/>
  <c r="AK751"/>
  <c r="AJ751"/>
  <c r="AI751"/>
  <c r="AH751"/>
  <c r="AO750"/>
  <c r="AN750"/>
  <c r="AM750"/>
  <c r="AL750"/>
  <c r="AK750"/>
  <c r="AJ750"/>
  <c r="AI750"/>
  <c r="AH750"/>
  <c r="AO749"/>
  <c r="AN749"/>
  <c r="AM749"/>
  <c r="AL749"/>
  <c r="AK749"/>
  <c r="AJ749"/>
  <c r="AI749"/>
  <c r="AH749"/>
  <c r="AO748"/>
  <c r="AN748"/>
  <c r="AM748"/>
  <c r="AL748"/>
  <c r="AK748"/>
  <c r="AJ748"/>
  <c r="AI748"/>
  <c r="AH748"/>
  <c r="AO747"/>
  <c r="AN747"/>
  <c r="AM747"/>
  <c r="AL747"/>
  <c r="AK747"/>
  <c r="AJ747"/>
  <c r="AI747"/>
  <c r="AH747"/>
  <c r="AO746"/>
  <c r="AN746"/>
  <c r="AM746"/>
  <c r="AL746"/>
  <c r="AK746"/>
  <c r="AJ746"/>
  <c r="AI746"/>
  <c r="AH746"/>
  <c r="AO745"/>
  <c r="AN745"/>
  <c r="AM745"/>
  <c r="AL745"/>
  <c r="AK745"/>
  <c r="AJ745"/>
  <c r="AI745"/>
  <c r="AH745"/>
  <c r="AO744"/>
  <c r="AN744"/>
  <c r="AM744"/>
  <c r="AL744"/>
  <c r="AK744"/>
  <c r="AJ744"/>
  <c r="AI744"/>
  <c r="AH744"/>
  <c r="AO743"/>
  <c r="AN743"/>
  <c r="AM743"/>
  <c r="AL743"/>
  <c r="AK743"/>
  <c r="AJ743"/>
  <c r="AI743"/>
  <c r="AH743"/>
  <c r="AO742"/>
  <c r="AN742"/>
  <c r="AM742"/>
  <c r="AL742"/>
  <c r="AK742"/>
  <c r="AJ742"/>
  <c r="AI742"/>
  <c r="AH742"/>
  <c r="AO741"/>
  <c r="AN741"/>
  <c r="AM741"/>
  <c r="AL741"/>
  <c r="AK741"/>
  <c r="AJ741"/>
  <c r="AI741"/>
  <c r="AH741"/>
  <c r="AO740"/>
  <c r="AN740"/>
  <c r="AM740"/>
  <c r="AL740"/>
  <c r="AK740"/>
  <c r="AJ740"/>
  <c r="AI740"/>
  <c r="AH740"/>
  <c r="AO739"/>
  <c r="AN739"/>
  <c r="AM739"/>
  <c r="AL739"/>
  <c r="AK739"/>
  <c r="AJ739"/>
  <c r="AI739"/>
  <c r="AH739"/>
  <c r="AO738"/>
  <c r="AN738"/>
  <c r="AM738"/>
  <c r="AL738"/>
  <c r="AK738"/>
  <c r="AJ738"/>
  <c r="AI738"/>
  <c r="AH738"/>
  <c r="AO737"/>
  <c r="AN737"/>
  <c r="AM737"/>
  <c r="AL737"/>
  <c r="AK737"/>
  <c r="AJ737"/>
  <c r="AI737"/>
  <c r="AH737"/>
  <c r="AO736"/>
  <c r="AN736"/>
  <c r="AM736"/>
  <c r="AL736"/>
  <c r="AK736"/>
  <c r="AJ736"/>
  <c r="AI736"/>
  <c r="AH736"/>
  <c r="AO735"/>
  <c r="AN735"/>
  <c r="AM735"/>
  <c r="AL735"/>
  <c r="AK735"/>
  <c r="AJ735"/>
  <c r="AI735"/>
  <c r="AH735"/>
  <c r="AO734"/>
  <c r="AN734"/>
  <c r="AM734"/>
  <c r="AL734"/>
  <c r="AK734"/>
  <c r="AJ734"/>
  <c r="AI734"/>
  <c r="AH734"/>
  <c r="AO733"/>
  <c r="AN733"/>
  <c r="AM733"/>
  <c r="AL733"/>
  <c r="AK733"/>
  <c r="AJ733"/>
  <c r="AI733"/>
  <c r="AH733"/>
  <c r="AO732"/>
  <c r="AN732"/>
  <c r="AM732"/>
  <c r="AL732"/>
  <c r="AK732"/>
  <c r="AJ732"/>
  <c r="AI732"/>
  <c r="AH732"/>
  <c r="AO731"/>
  <c r="AN731"/>
  <c r="AM731"/>
  <c r="AL731"/>
  <c r="AK731"/>
  <c r="AJ731"/>
  <c r="AI731"/>
  <c r="AH731"/>
  <c r="AO730"/>
  <c r="AN730"/>
  <c r="AM730"/>
  <c r="AL730"/>
  <c r="AK730"/>
  <c r="AJ730"/>
  <c r="AI730"/>
  <c r="AH730"/>
  <c r="AO729"/>
  <c r="AN729"/>
  <c r="AM729"/>
  <c r="AL729"/>
  <c r="AK729"/>
  <c r="AJ729"/>
  <c r="AI729"/>
  <c r="AH729"/>
  <c r="AO728"/>
  <c r="AN728"/>
  <c r="AM728"/>
  <c r="AL728"/>
  <c r="AK728"/>
  <c r="AJ728"/>
  <c r="AI728"/>
  <c r="AH728"/>
  <c r="AO727"/>
  <c r="AN727"/>
  <c r="AM727"/>
  <c r="AL727"/>
  <c r="AK727"/>
  <c r="AJ727"/>
  <c r="AI727"/>
  <c r="AH727"/>
  <c r="AO726"/>
  <c r="AN726"/>
  <c r="AM726"/>
  <c r="AL726"/>
  <c r="AK726"/>
  <c r="AJ726"/>
  <c r="AI726"/>
  <c r="AH726"/>
  <c r="AO725"/>
  <c r="AN725"/>
  <c r="AM725"/>
  <c r="AL725"/>
  <c r="AK725"/>
  <c r="AJ725"/>
  <c r="AI725"/>
  <c r="AH725"/>
  <c r="AO724"/>
  <c r="AN724"/>
  <c r="AM724"/>
  <c r="AL724"/>
  <c r="AK724"/>
  <c r="AJ724"/>
  <c r="AI724"/>
  <c r="AH724"/>
  <c r="AO723"/>
  <c r="AN723"/>
  <c r="AM723"/>
  <c r="AL723"/>
  <c r="AK723"/>
  <c r="AJ723"/>
  <c r="AI723"/>
  <c r="AH723"/>
  <c r="AO722"/>
  <c r="AN722"/>
  <c r="AM722"/>
  <c r="AL722"/>
  <c r="AK722"/>
  <c r="AJ722"/>
  <c r="AI722"/>
  <c r="AH722"/>
  <c r="AO721"/>
  <c r="AN721"/>
  <c r="AM721"/>
  <c r="AL721"/>
  <c r="AK721"/>
  <c r="AJ721"/>
  <c r="AI721"/>
  <c r="AH721"/>
  <c r="AO720"/>
  <c r="AN720"/>
  <c r="AM720"/>
  <c r="AL720"/>
  <c r="AK720"/>
  <c r="AJ720"/>
  <c r="AI720"/>
  <c r="AH720"/>
  <c r="AO719"/>
  <c r="AN719"/>
  <c r="AM719"/>
  <c r="AL719"/>
  <c r="AK719"/>
  <c r="AJ719"/>
  <c r="AI719"/>
  <c r="AH719"/>
  <c r="AO718"/>
  <c r="AN718"/>
  <c r="AM718"/>
  <c r="AL718"/>
  <c r="AK718"/>
  <c r="AJ718"/>
  <c r="AI718"/>
  <c r="AH718"/>
  <c r="AO717"/>
  <c r="AN717"/>
  <c r="AM717"/>
  <c r="AL717"/>
  <c r="AK717"/>
  <c r="AJ717"/>
  <c r="AI717"/>
  <c r="AH717"/>
  <c r="AO716"/>
  <c r="AN716"/>
  <c r="AM716"/>
  <c r="AL716"/>
  <c r="AK716"/>
  <c r="AJ716"/>
  <c r="AI716"/>
  <c r="AH716"/>
  <c r="AO715"/>
  <c r="AN715"/>
  <c r="AM715"/>
  <c r="AL715"/>
  <c r="AK715"/>
  <c r="AJ715"/>
  <c r="AI715"/>
  <c r="AH715"/>
  <c r="AO714"/>
  <c r="AN714"/>
  <c r="AM714"/>
  <c r="AL714"/>
  <c r="AK714"/>
  <c r="AJ714"/>
  <c r="AI714"/>
  <c r="AH714"/>
  <c r="AO713"/>
  <c r="AN713"/>
  <c r="AM713"/>
  <c r="AL713"/>
  <c r="AK713"/>
  <c r="AJ713"/>
  <c r="AI713"/>
  <c r="AH713"/>
  <c r="AO712"/>
  <c r="AN712"/>
  <c r="AM712"/>
  <c r="AL712"/>
  <c r="AK712"/>
  <c r="AJ712"/>
  <c r="AI712"/>
  <c r="AH712"/>
  <c r="AO711"/>
  <c r="AN711"/>
  <c r="AM711"/>
  <c r="AL711"/>
  <c r="AK711"/>
  <c r="AJ711"/>
  <c r="AI711"/>
  <c r="AH711"/>
  <c r="T711"/>
  <c r="S711"/>
  <c r="R711"/>
  <c r="Q711"/>
  <c r="P711"/>
  <c r="O711"/>
  <c r="N711"/>
  <c r="AO710"/>
  <c r="AN710"/>
  <c r="AM710"/>
  <c r="AL710"/>
  <c r="AK710"/>
  <c r="AJ710"/>
  <c r="AI710"/>
  <c r="AH710"/>
  <c r="T710"/>
  <c r="S710"/>
  <c r="R710"/>
  <c r="Q710"/>
  <c r="P710"/>
  <c r="O710"/>
  <c r="N710"/>
  <c r="AO709"/>
  <c r="AN709"/>
  <c r="AM709"/>
  <c r="AL709"/>
  <c r="AK709"/>
  <c r="AJ709"/>
  <c r="AI709"/>
  <c r="AH709"/>
  <c r="T709"/>
  <c r="S709"/>
  <c r="R709"/>
  <c r="Q709"/>
  <c r="P709"/>
  <c r="O709"/>
  <c r="N709"/>
  <c r="AO708"/>
  <c r="AN708"/>
  <c r="AM708"/>
  <c r="AL708"/>
  <c r="AK708"/>
  <c r="AJ708"/>
  <c r="AI708"/>
  <c r="AH708"/>
  <c r="T708"/>
  <c r="S708"/>
  <c r="R708"/>
  <c r="Q708"/>
  <c r="P708"/>
  <c r="O708"/>
  <c r="N708"/>
  <c r="AO707"/>
  <c r="AN707"/>
  <c r="AM707"/>
  <c r="AL707"/>
  <c r="AK707"/>
  <c r="AJ707"/>
  <c r="AI707"/>
  <c r="AH707"/>
  <c r="T707"/>
  <c r="S707"/>
  <c r="R707"/>
  <c r="Q707"/>
  <c r="P707"/>
  <c r="O707"/>
  <c r="N707"/>
  <c r="AO706"/>
  <c r="AN706"/>
  <c r="AM706"/>
  <c r="AL706"/>
  <c r="AK706"/>
  <c r="AJ706"/>
  <c r="AI706"/>
  <c r="AH706"/>
  <c r="T706"/>
  <c r="S706"/>
  <c r="R706"/>
  <c r="Q706"/>
  <c r="P706"/>
  <c r="O706"/>
  <c r="N706"/>
  <c r="AO705"/>
  <c r="AN705"/>
  <c r="AM705"/>
  <c r="AL705"/>
  <c r="AK705"/>
  <c r="AJ705"/>
  <c r="AI705"/>
  <c r="AH705"/>
  <c r="T705"/>
  <c r="S705"/>
  <c r="R705"/>
  <c r="Q705"/>
  <c r="P705"/>
  <c r="O705"/>
  <c r="N705"/>
  <c r="AO704"/>
  <c r="AN704"/>
  <c r="AM704"/>
  <c r="AL704"/>
  <c r="AK704"/>
  <c r="AJ704"/>
  <c r="AI704"/>
  <c r="AH704"/>
  <c r="T704"/>
  <c r="S704"/>
  <c r="R704"/>
  <c r="Q704"/>
  <c r="P704"/>
  <c r="O704"/>
  <c r="N704"/>
  <c r="AO703"/>
  <c r="AN703"/>
  <c r="AM703"/>
  <c r="AL703"/>
  <c r="AK703"/>
  <c r="AJ703"/>
  <c r="AI703"/>
  <c r="AH703"/>
  <c r="T703"/>
  <c r="S703"/>
  <c r="R703"/>
  <c r="Q703"/>
  <c r="P703"/>
  <c r="O703"/>
  <c r="N703"/>
  <c r="AO702"/>
  <c r="AN702"/>
  <c r="AM702"/>
  <c r="AL702"/>
  <c r="AK702"/>
  <c r="AJ702"/>
  <c r="AI702"/>
  <c r="AH702"/>
  <c r="T702"/>
  <c r="S702"/>
  <c r="R702"/>
  <c r="Q702"/>
  <c r="P702"/>
  <c r="O702"/>
  <c r="N702"/>
  <c r="AO701"/>
  <c r="AN701"/>
  <c r="AM701"/>
  <c r="AL701"/>
  <c r="AK701"/>
  <c r="AJ701"/>
  <c r="AI701"/>
  <c r="AH701"/>
  <c r="T701"/>
  <c r="S701"/>
  <c r="R701"/>
  <c r="Q701"/>
  <c r="P701"/>
  <c r="O701"/>
  <c r="N701"/>
  <c r="AO700"/>
  <c r="AN700"/>
  <c r="AM700"/>
  <c r="AL700"/>
  <c r="AK700"/>
  <c r="AJ700"/>
  <c r="AI700"/>
  <c r="AH700"/>
  <c r="T700"/>
  <c r="S700"/>
  <c r="R700"/>
  <c r="Q700"/>
  <c r="P700"/>
  <c r="O700"/>
  <c r="N700"/>
  <c r="AO699"/>
  <c r="AN699"/>
  <c r="AM699"/>
  <c r="AL699"/>
  <c r="AK699"/>
  <c r="AJ699"/>
  <c r="AI699"/>
  <c r="AH699"/>
  <c r="T699"/>
  <c r="S699"/>
  <c r="R699"/>
  <c r="Q699"/>
  <c r="P699"/>
  <c r="O699"/>
  <c r="N699"/>
  <c r="AO698"/>
  <c r="AN698"/>
  <c r="AM698"/>
  <c r="AL698"/>
  <c r="AK698"/>
  <c r="AJ698"/>
  <c r="AI698"/>
  <c r="AH698"/>
  <c r="T698"/>
  <c r="S698"/>
  <c r="R698"/>
  <c r="Q698"/>
  <c r="P698"/>
  <c r="O698"/>
  <c r="N698"/>
  <c r="AO697"/>
  <c r="AN697"/>
  <c r="AM697"/>
  <c r="AL697"/>
  <c r="AK697"/>
  <c r="AJ697"/>
  <c r="AI697"/>
  <c r="AH697"/>
  <c r="T697"/>
  <c r="S697"/>
  <c r="R697"/>
  <c r="Q697"/>
  <c r="P697"/>
  <c r="O697"/>
  <c r="N697"/>
  <c r="AO696"/>
  <c r="AN696"/>
  <c r="AM696"/>
  <c r="AL696"/>
  <c r="AK696"/>
  <c r="AJ696"/>
  <c r="AI696"/>
  <c r="AH696"/>
  <c r="T696"/>
  <c r="S696"/>
  <c r="R696"/>
  <c r="Q696"/>
  <c r="P696"/>
  <c r="O696"/>
  <c r="N696"/>
  <c r="AO695"/>
  <c r="AN695"/>
  <c r="AM695"/>
  <c r="AL695"/>
  <c r="AK695"/>
  <c r="AJ695"/>
  <c r="AI695"/>
  <c r="AH695"/>
  <c r="T695"/>
  <c r="S695"/>
  <c r="R695"/>
  <c r="Q695"/>
  <c r="P695"/>
  <c r="O695"/>
  <c r="N695"/>
  <c r="AO694"/>
  <c r="AN694"/>
  <c r="AM694"/>
  <c r="AL694"/>
  <c r="AK694"/>
  <c r="AJ694"/>
  <c r="AI694"/>
  <c r="AH694"/>
  <c r="T694"/>
  <c r="S694"/>
  <c r="R694"/>
  <c r="Q694"/>
  <c r="P694"/>
  <c r="O694"/>
  <c r="N694"/>
  <c r="AO693"/>
  <c r="AN693"/>
  <c r="AM693"/>
  <c r="AL693"/>
  <c r="AK693"/>
  <c r="AJ693"/>
  <c r="AI693"/>
  <c r="AH693"/>
  <c r="T693"/>
  <c r="S693"/>
  <c r="R693"/>
  <c r="Q693"/>
  <c r="P693"/>
  <c r="O693"/>
  <c r="N693"/>
  <c r="AO692"/>
  <c r="AN692"/>
  <c r="AM692"/>
  <c r="AL692"/>
  <c r="AK692"/>
  <c r="AJ692"/>
  <c r="AI692"/>
  <c r="AH692"/>
  <c r="T692"/>
  <c r="S692"/>
  <c r="R692"/>
  <c r="Q692"/>
  <c r="P692"/>
  <c r="O692"/>
  <c r="N692"/>
  <c r="AO691"/>
  <c r="AN691"/>
  <c r="AM691"/>
  <c r="AL691"/>
  <c r="AK691"/>
  <c r="AJ691"/>
  <c r="AI691"/>
  <c r="AH691"/>
  <c r="T691"/>
  <c r="S691"/>
  <c r="R691"/>
  <c r="Q691"/>
  <c r="P691"/>
  <c r="O691"/>
  <c r="N691"/>
  <c r="AO690"/>
  <c r="AN690"/>
  <c r="AM690"/>
  <c r="AL690"/>
  <c r="AK690"/>
  <c r="AJ690"/>
  <c r="AI690"/>
  <c r="AH690"/>
  <c r="T690"/>
  <c r="S690"/>
  <c r="R690"/>
  <c r="Q690"/>
  <c r="P690"/>
  <c r="O690"/>
  <c r="N690"/>
  <c r="AO689"/>
  <c r="AN689"/>
  <c r="AM689"/>
  <c r="AL689"/>
  <c r="AK689"/>
  <c r="AJ689"/>
  <c r="AI689"/>
  <c r="AH689"/>
  <c r="T689"/>
  <c r="S689"/>
  <c r="R689"/>
  <c r="Q689"/>
  <c r="P689"/>
  <c r="O689"/>
  <c r="N689"/>
  <c r="AO688"/>
  <c r="AN688"/>
  <c r="AM688"/>
  <c r="AL688"/>
  <c r="AK688"/>
  <c r="AJ688"/>
  <c r="AI688"/>
  <c r="AH688"/>
  <c r="T688"/>
  <c r="S688"/>
  <c r="R688"/>
  <c r="Q688"/>
  <c r="P688"/>
  <c r="O688"/>
  <c r="N688"/>
  <c r="AO687"/>
  <c r="AN687"/>
  <c r="AM687"/>
  <c r="AL687"/>
  <c r="AK687"/>
  <c r="AJ687"/>
  <c r="AI687"/>
  <c r="AH687"/>
  <c r="T687"/>
  <c r="S687"/>
  <c r="R687"/>
  <c r="Q687"/>
  <c r="P687"/>
  <c r="O687"/>
  <c r="N687"/>
  <c r="AO686"/>
  <c r="AN686"/>
  <c r="AM686"/>
  <c r="AL686"/>
  <c r="AK686"/>
  <c r="AJ686"/>
  <c r="AI686"/>
  <c r="AH686"/>
  <c r="T686"/>
  <c r="S686"/>
  <c r="R686"/>
  <c r="Q686"/>
  <c r="P686"/>
  <c r="O686"/>
  <c r="N686"/>
  <c r="AO685"/>
  <c r="AN685"/>
  <c r="AM685"/>
  <c r="AL685"/>
  <c r="AK685"/>
  <c r="AJ685"/>
  <c r="AI685"/>
  <c r="AH685"/>
  <c r="T685"/>
  <c r="S685"/>
  <c r="R685"/>
  <c r="Q685"/>
  <c r="P685"/>
  <c r="O685"/>
  <c r="N685"/>
  <c r="AO684"/>
  <c r="AN684"/>
  <c r="AM684"/>
  <c r="AL684"/>
  <c r="AK684"/>
  <c r="AJ684"/>
  <c r="AI684"/>
  <c r="AH684"/>
  <c r="T684"/>
  <c r="S684"/>
  <c r="R684"/>
  <c r="Q684"/>
  <c r="P684"/>
  <c r="O684"/>
  <c r="N684"/>
  <c r="AO683"/>
  <c r="AN683"/>
  <c r="AM683"/>
  <c r="AL683"/>
  <c r="AK683"/>
  <c r="AJ683"/>
  <c r="AI683"/>
  <c r="AH683"/>
  <c r="T683"/>
  <c r="S683"/>
  <c r="R683"/>
  <c r="Q683"/>
  <c r="P683"/>
  <c r="O683"/>
  <c r="N683"/>
  <c r="AO682"/>
  <c r="AN682"/>
  <c r="AM682"/>
  <c r="AL682"/>
  <c r="AK682"/>
  <c r="AJ682"/>
  <c r="AI682"/>
  <c r="AH682"/>
  <c r="T682"/>
  <c r="S682"/>
  <c r="R682"/>
  <c r="Q682"/>
  <c r="P682"/>
  <c r="O682"/>
  <c r="N682"/>
  <c r="AO681"/>
  <c r="AN681"/>
  <c r="AM681"/>
  <c r="AL681"/>
  <c r="AK681"/>
  <c r="AJ681"/>
  <c r="AI681"/>
  <c r="AH681"/>
  <c r="T681"/>
  <c r="S681"/>
  <c r="R681"/>
  <c r="Q681"/>
  <c r="P681"/>
  <c r="O681"/>
  <c r="N681"/>
  <c r="AO680"/>
  <c r="AN680"/>
  <c r="AM680"/>
  <c r="AL680"/>
  <c r="AK680"/>
  <c r="AJ680"/>
  <c r="AI680"/>
  <c r="AH680"/>
  <c r="T680"/>
  <c r="S680"/>
  <c r="R680"/>
  <c r="Q680"/>
  <c r="P680"/>
  <c r="O680"/>
  <c r="N680"/>
  <c r="AO679"/>
  <c r="AN679"/>
  <c r="AM679"/>
  <c r="AL679"/>
  <c r="AK679"/>
  <c r="AJ679"/>
  <c r="AI679"/>
  <c r="AH679"/>
  <c r="T679"/>
  <c r="S679"/>
  <c r="R679"/>
  <c r="Q679"/>
  <c r="P679"/>
  <c r="O679"/>
  <c r="N679"/>
  <c r="AO678"/>
  <c r="AN678"/>
  <c r="AM678"/>
  <c r="AL678"/>
  <c r="AK678"/>
  <c r="AJ678"/>
  <c r="AI678"/>
  <c r="AH678"/>
  <c r="T678"/>
  <c r="S678"/>
  <c r="R678"/>
  <c r="Q678"/>
  <c r="P678"/>
  <c r="O678"/>
  <c r="N678"/>
  <c r="AO677"/>
  <c r="AN677"/>
  <c r="AM677"/>
  <c r="AL677"/>
  <c r="AK677"/>
  <c r="AJ677"/>
  <c r="AI677"/>
  <c r="AH677"/>
  <c r="T677"/>
  <c r="S677"/>
  <c r="R677"/>
  <c r="Q677"/>
  <c r="P677"/>
  <c r="O677"/>
  <c r="N677"/>
  <c r="AO676"/>
  <c r="AN676"/>
  <c r="AM676"/>
  <c r="AL676"/>
  <c r="AK676"/>
  <c r="AJ676"/>
  <c r="AI676"/>
  <c r="AH676"/>
  <c r="T676"/>
  <c r="S676"/>
  <c r="R676"/>
  <c r="Q676"/>
  <c r="P676"/>
  <c r="O676"/>
  <c r="N676"/>
  <c r="AO675"/>
  <c r="AN675"/>
  <c r="AM675"/>
  <c r="AL675"/>
  <c r="AK675"/>
  <c r="AJ675"/>
  <c r="AI675"/>
  <c r="AH675"/>
  <c r="T675"/>
  <c r="S675"/>
  <c r="R675"/>
  <c r="Q675"/>
  <c r="P675"/>
  <c r="O675"/>
  <c r="N675"/>
  <c r="AO674"/>
  <c r="AN674"/>
  <c r="AM674"/>
  <c r="AL674"/>
  <c r="AK674"/>
  <c r="AJ674"/>
  <c r="AI674"/>
  <c r="AH674"/>
  <c r="T674"/>
  <c r="S674"/>
  <c r="R674"/>
  <c r="Q674"/>
  <c r="P674"/>
  <c r="O674"/>
  <c r="N674"/>
  <c r="AO673"/>
  <c r="AN673"/>
  <c r="AM673"/>
  <c r="AL673"/>
  <c r="AK673"/>
  <c r="AJ673"/>
  <c r="AI673"/>
  <c r="AH673"/>
  <c r="T673"/>
  <c r="S673"/>
  <c r="R673"/>
  <c r="Q673"/>
  <c r="P673"/>
  <c r="O673"/>
  <c r="N673"/>
  <c r="AO672"/>
  <c r="AN672"/>
  <c r="AM672"/>
  <c r="AL672"/>
  <c r="AK672"/>
  <c r="AJ672"/>
  <c r="AI672"/>
  <c r="AH672"/>
  <c r="T672"/>
  <c r="S672"/>
  <c r="R672"/>
  <c r="Q672"/>
  <c r="P672"/>
  <c r="O672"/>
  <c r="N672"/>
  <c r="AO671"/>
  <c r="AN671"/>
  <c r="AM671"/>
  <c r="AL671"/>
  <c r="AK671"/>
  <c r="AJ671"/>
  <c r="AI671"/>
  <c r="AH671"/>
  <c r="T671"/>
  <c r="S671"/>
  <c r="R671"/>
  <c r="Q671"/>
  <c r="P671"/>
  <c r="O671"/>
  <c r="N671"/>
  <c r="AO670"/>
  <c r="AN670"/>
  <c r="AM670"/>
  <c r="AL670"/>
  <c r="AK670"/>
  <c r="AJ670"/>
  <c r="AI670"/>
  <c r="AH670"/>
  <c r="T670"/>
  <c r="S670"/>
  <c r="R670"/>
  <c r="Q670"/>
  <c r="P670"/>
  <c r="O670"/>
  <c r="N670"/>
  <c r="AO669"/>
  <c r="AN669"/>
  <c r="AM669"/>
  <c r="AL669"/>
  <c r="AK669"/>
  <c r="AJ669"/>
  <c r="AI669"/>
  <c r="AH669"/>
  <c r="T669"/>
  <c r="S669"/>
  <c r="R669"/>
  <c r="Q669"/>
  <c r="P669"/>
  <c r="O669"/>
  <c r="N669"/>
  <c r="AO668"/>
  <c r="AN668"/>
  <c r="AM668"/>
  <c r="AL668"/>
  <c r="AK668"/>
  <c r="AJ668"/>
  <c r="AI668"/>
  <c r="AH668"/>
  <c r="T668"/>
  <c r="S668"/>
  <c r="R668"/>
  <c r="Q668"/>
  <c r="P668"/>
  <c r="O668"/>
  <c r="N668"/>
  <c r="AO667"/>
  <c r="AN667"/>
  <c r="AM667"/>
  <c r="AL667"/>
  <c r="AK667"/>
  <c r="AJ667"/>
  <c r="AI667"/>
  <c r="AH667"/>
  <c r="T667"/>
  <c r="S667"/>
  <c r="R667"/>
  <c r="Q667"/>
  <c r="P667"/>
  <c r="O667"/>
  <c r="N667"/>
  <c r="AO666"/>
  <c r="AN666"/>
  <c r="AM666"/>
  <c r="AL666"/>
  <c r="AK666"/>
  <c r="AJ666"/>
  <c r="AI666"/>
  <c r="AH666"/>
  <c r="T666"/>
  <c r="S666"/>
  <c r="R666"/>
  <c r="Q666"/>
  <c r="P666"/>
  <c r="O666"/>
  <c r="N666"/>
  <c r="AO665"/>
  <c r="AN665"/>
  <c r="AM665"/>
  <c r="AL665"/>
  <c r="AK665"/>
  <c r="AJ665"/>
  <c r="AI665"/>
  <c r="AH665"/>
  <c r="T665"/>
  <c r="S665"/>
  <c r="R665"/>
  <c r="Q665"/>
  <c r="P665"/>
  <c r="O665"/>
  <c r="N665"/>
  <c r="AO664"/>
  <c r="AN664"/>
  <c r="AM664"/>
  <c r="AL664"/>
  <c r="AK664"/>
  <c r="AJ664"/>
  <c r="AI664"/>
  <c r="AH664"/>
  <c r="T664"/>
  <c r="S664"/>
  <c r="R664"/>
  <c r="Q664"/>
  <c r="P664"/>
  <c r="O664"/>
  <c r="N664"/>
  <c r="AO663"/>
  <c r="AN663"/>
  <c r="AM663"/>
  <c r="AL663"/>
  <c r="AK663"/>
  <c r="AJ663"/>
  <c r="AI663"/>
  <c r="AH663"/>
  <c r="T663"/>
  <c r="S663"/>
  <c r="R663"/>
  <c r="Q663"/>
  <c r="P663"/>
  <c r="O663"/>
  <c r="N663"/>
  <c r="AO662"/>
  <c r="AN662"/>
  <c r="AM662"/>
  <c r="AL662"/>
  <c r="AK662"/>
  <c r="AJ662"/>
  <c r="AI662"/>
  <c r="AH662"/>
  <c r="T662"/>
  <c r="S662"/>
  <c r="R662"/>
  <c r="Q662"/>
  <c r="P662"/>
  <c r="O662"/>
  <c r="N662"/>
  <c r="AO661"/>
  <c r="AN661"/>
  <c r="AM661"/>
  <c r="AL661"/>
  <c r="AK661"/>
  <c r="AJ661"/>
  <c r="AI661"/>
  <c r="AH661"/>
  <c r="T661"/>
  <c r="S661"/>
  <c r="R661"/>
  <c r="Q661"/>
  <c r="P661"/>
  <c r="O661"/>
  <c r="N661"/>
  <c r="AO660"/>
  <c r="AN660"/>
  <c r="AM660"/>
  <c r="AL660"/>
  <c r="AK660"/>
  <c r="AJ660"/>
  <c r="AI660"/>
  <c r="AH660"/>
  <c r="T660"/>
  <c r="S660"/>
  <c r="R660"/>
  <c r="Q660"/>
  <c r="P660"/>
  <c r="O660"/>
  <c r="N660"/>
  <c r="AO659"/>
  <c r="AN659"/>
  <c r="AM659"/>
  <c r="AL659"/>
  <c r="AK659"/>
  <c r="AJ659"/>
  <c r="AI659"/>
  <c r="AH659"/>
  <c r="T659"/>
  <c r="S659"/>
  <c r="R659"/>
  <c r="Q659"/>
  <c r="P659"/>
  <c r="O659"/>
  <c r="N659"/>
  <c r="AO658"/>
  <c r="AN658"/>
  <c r="AM658"/>
  <c r="AL658"/>
  <c r="AK658"/>
  <c r="AJ658"/>
  <c r="AI658"/>
  <c r="AH658"/>
  <c r="T658"/>
  <c r="S658"/>
  <c r="R658"/>
  <c r="Q658"/>
  <c r="P658"/>
  <c r="O658"/>
  <c r="N658"/>
  <c r="AO657"/>
  <c r="AN657"/>
  <c r="AM657"/>
  <c r="AL657"/>
  <c r="AK657"/>
  <c r="AJ657"/>
  <c r="AI657"/>
  <c r="AH657"/>
  <c r="T657"/>
  <c r="S657"/>
  <c r="R657"/>
  <c r="Q657"/>
  <c r="P657"/>
  <c r="O657"/>
  <c r="N657"/>
  <c r="AO656"/>
  <c r="AN656"/>
  <c r="AM656"/>
  <c r="AL656"/>
  <c r="AK656"/>
  <c r="AJ656"/>
  <c r="AI656"/>
  <c r="AH656"/>
  <c r="T656"/>
  <c r="S656"/>
  <c r="R656"/>
  <c r="Q656"/>
  <c r="P656"/>
  <c r="O656"/>
  <c r="N656"/>
  <c r="AO655"/>
  <c r="AN655"/>
  <c r="AM655"/>
  <c r="AL655"/>
  <c r="AK655"/>
  <c r="AJ655"/>
  <c r="AI655"/>
  <c r="AH655"/>
  <c r="T655"/>
  <c r="S655"/>
  <c r="R655"/>
  <c r="Q655"/>
  <c r="P655"/>
  <c r="O655"/>
  <c r="N655"/>
  <c r="AO654"/>
  <c r="AN654"/>
  <c r="AM654"/>
  <c r="AL654"/>
  <c r="AK654"/>
  <c r="AJ654"/>
  <c r="AI654"/>
  <c r="AH654"/>
  <c r="T654"/>
  <c r="S654"/>
  <c r="R654"/>
  <c r="Q654"/>
  <c r="P654"/>
  <c r="O654"/>
  <c r="N654"/>
  <c r="AO653"/>
  <c r="AN653"/>
  <c r="AM653"/>
  <c r="AL653"/>
  <c r="AK653"/>
  <c r="AJ653"/>
  <c r="AI653"/>
  <c r="AH653"/>
  <c r="T653"/>
  <c r="S653"/>
  <c r="R653"/>
  <c r="Q653"/>
  <c r="P653"/>
  <c r="O653"/>
  <c r="N653"/>
  <c r="AO652"/>
  <c r="AN652"/>
  <c r="AM652"/>
  <c r="AL652"/>
  <c r="AK652"/>
  <c r="AJ652"/>
  <c r="AI652"/>
  <c r="AH652"/>
  <c r="T652"/>
  <c r="S652"/>
  <c r="R652"/>
  <c r="Q652"/>
  <c r="P652"/>
  <c r="O652"/>
  <c r="N652"/>
  <c r="AO651"/>
  <c r="AN651"/>
  <c r="AM651"/>
  <c r="AL651"/>
  <c r="AK651"/>
  <c r="AJ651"/>
  <c r="AI651"/>
  <c r="AH651"/>
  <c r="T651"/>
  <c r="S651"/>
  <c r="R651"/>
  <c r="Q651"/>
  <c r="P651"/>
  <c r="O651"/>
  <c r="N651"/>
  <c r="AO650"/>
  <c r="AN650"/>
  <c r="AM650"/>
  <c r="AL650"/>
  <c r="AK650"/>
  <c r="AJ650"/>
  <c r="AI650"/>
  <c r="AH650"/>
  <c r="T650"/>
  <c r="S650"/>
  <c r="R650"/>
  <c r="Q650"/>
  <c r="P650"/>
  <c r="O650"/>
  <c r="N650"/>
  <c r="AO649"/>
  <c r="AN649"/>
  <c r="AM649"/>
  <c r="AL649"/>
  <c r="AK649"/>
  <c r="AJ649"/>
  <c r="AI649"/>
  <c r="AH649"/>
  <c r="T649"/>
  <c r="S649"/>
  <c r="R649"/>
  <c r="Q649"/>
  <c r="P649"/>
  <c r="O649"/>
  <c r="N649"/>
  <c r="AO648"/>
  <c r="AN648"/>
  <c r="AM648"/>
  <c r="AL648"/>
  <c r="AK648"/>
  <c r="AJ648"/>
  <c r="AI648"/>
  <c r="AH648"/>
  <c r="T648"/>
  <c r="S648"/>
  <c r="R648"/>
  <c r="Q648"/>
  <c r="P648"/>
  <c r="O648"/>
  <c r="N648"/>
  <c r="AO647"/>
  <c r="AN647"/>
  <c r="AM647"/>
  <c r="AL647"/>
  <c r="AK647"/>
  <c r="AJ647"/>
  <c r="AI647"/>
  <c r="AH647"/>
  <c r="T647"/>
  <c r="S647"/>
  <c r="R647"/>
  <c r="Q647"/>
  <c r="P647"/>
  <c r="O647"/>
  <c r="N647"/>
  <c r="AO646"/>
  <c r="AN646"/>
  <c r="AM646"/>
  <c r="AL646"/>
  <c r="AK646"/>
  <c r="AJ646"/>
  <c r="AI646"/>
  <c r="AH646"/>
  <c r="T646"/>
  <c r="S646"/>
  <c r="R646"/>
  <c r="Q646"/>
  <c r="P646"/>
  <c r="O646"/>
  <c r="N646"/>
  <c r="AO645"/>
  <c r="AN645"/>
  <c r="AM645"/>
  <c r="AL645"/>
  <c r="AK645"/>
  <c r="AJ645"/>
  <c r="AI645"/>
  <c r="AH645"/>
  <c r="T645"/>
  <c r="S645"/>
  <c r="R645"/>
  <c r="Q645"/>
  <c r="P645"/>
  <c r="O645"/>
  <c r="N645"/>
  <c r="AO644"/>
  <c r="AN644"/>
  <c r="AM644"/>
  <c r="AL644"/>
  <c r="AK644"/>
  <c r="AJ644"/>
  <c r="AI644"/>
  <c r="AH644"/>
  <c r="T644"/>
  <c r="S644"/>
  <c r="R644"/>
  <c r="Q644"/>
  <c r="P644"/>
  <c r="O644"/>
  <c r="N644"/>
  <c r="AO643"/>
  <c r="AN643"/>
  <c r="AM643"/>
  <c r="AL643"/>
  <c r="AK643"/>
  <c r="AJ643"/>
  <c r="AI643"/>
  <c r="AH643"/>
  <c r="T643"/>
  <c r="S643"/>
  <c r="R643"/>
  <c r="Q643"/>
  <c r="P643"/>
  <c r="O643"/>
  <c r="N643"/>
  <c r="AO642"/>
  <c r="AN642"/>
  <c r="AM642"/>
  <c r="AL642"/>
  <c r="AK642"/>
  <c r="AJ642"/>
  <c r="AI642"/>
  <c r="AH642"/>
  <c r="T642"/>
  <c r="S642"/>
  <c r="R642"/>
  <c r="Q642"/>
  <c r="P642"/>
  <c r="O642"/>
  <c r="N642"/>
  <c r="AO641"/>
  <c r="AN641"/>
  <c r="AM641"/>
  <c r="AL641"/>
  <c r="AK641"/>
  <c r="AJ641"/>
  <c r="AI641"/>
  <c r="AH641"/>
  <c r="T641"/>
  <c r="S641"/>
  <c r="R641"/>
  <c r="Q641"/>
  <c r="P641"/>
  <c r="O641"/>
  <c r="N641"/>
  <c r="AO640"/>
  <c r="AN640"/>
  <c r="AM640"/>
  <c r="AL640"/>
  <c r="AK640"/>
  <c r="AJ640"/>
  <c r="AI640"/>
  <c r="AH640"/>
  <c r="T640"/>
  <c r="S640"/>
  <c r="R640"/>
  <c r="Q640"/>
  <c r="P640"/>
  <c r="O640"/>
  <c r="N640"/>
  <c r="AO639"/>
  <c r="AN639"/>
  <c r="AM639"/>
  <c r="AL639"/>
  <c r="AK639"/>
  <c r="AJ639"/>
  <c r="AI639"/>
  <c r="AH639"/>
  <c r="T639"/>
  <c r="S639"/>
  <c r="R639"/>
  <c r="Q639"/>
  <c r="P639"/>
  <c r="O639"/>
  <c r="N639"/>
  <c r="AO638"/>
  <c r="AN638"/>
  <c r="AM638"/>
  <c r="AL638"/>
  <c r="AK638"/>
  <c r="AJ638"/>
  <c r="AI638"/>
  <c r="AH638"/>
  <c r="T638"/>
  <c r="S638"/>
  <c r="R638"/>
  <c r="Q638"/>
  <c r="P638"/>
  <c r="O638"/>
  <c r="N638"/>
  <c r="AO637"/>
  <c r="AN637"/>
  <c r="AM637"/>
  <c r="AL637"/>
  <c r="AK637"/>
  <c r="AJ637"/>
  <c r="AI637"/>
  <c r="AH637"/>
  <c r="T637"/>
  <c r="S637"/>
  <c r="R637"/>
  <c r="Q637"/>
  <c r="P637"/>
  <c r="O637"/>
  <c r="N637"/>
  <c r="AO636"/>
  <c r="AN636"/>
  <c r="AM636"/>
  <c r="AL636"/>
  <c r="AK636"/>
  <c r="AJ636"/>
  <c r="AI636"/>
  <c r="AH636"/>
  <c r="T636"/>
  <c r="S636"/>
  <c r="R636"/>
  <c r="Q636"/>
  <c r="P636"/>
  <c r="O636"/>
  <c r="N636"/>
  <c r="AO635"/>
  <c r="AN635"/>
  <c r="AM635"/>
  <c r="AL635"/>
  <c r="AK635"/>
  <c r="AJ635"/>
  <c r="AI635"/>
  <c r="AH635"/>
  <c r="T635"/>
  <c r="S635"/>
  <c r="R635"/>
  <c r="Q635"/>
  <c r="P635"/>
  <c r="O635"/>
  <c r="N635"/>
  <c r="AO634"/>
  <c r="AN634"/>
  <c r="AM634"/>
  <c r="AL634"/>
  <c r="AK634"/>
  <c r="AJ634"/>
  <c r="AI634"/>
  <c r="AH634"/>
  <c r="T634"/>
  <c r="S634"/>
  <c r="R634"/>
  <c r="Q634"/>
  <c r="P634"/>
  <c r="O634"/>
  <c r="N634"/>
  <c r="AO633"/>
  <c r="AN633"/>
  <c r="AM633"/>
  <c r="AL633"/>
  <c r="AK633"/>
  <c r="AJ633"/>
  <c r="AI633"/>
  <c r="AH633"/>
  <c r="T633"/>
  <c r="S633"/>
  <c r="R633"/>
  <c r="Q633"/>
  <c r="P633"/>
  <c r="O633"/>
  <c r="N633"/>
  <c r="AO632"/>
  <c r="AN632"/>
  <c r="AM632"/>
  <c r="AL632"/>
  <c r="AK632"/>
  <c r="AJ632"/>
  <c r="AI632"/>
  <c r="AH632"/>
  <c r="T632"/>
  <c r="S632"/>
  <c r="R632"/>
  <c r="Q632"/>
  <c r="P632"/>
  <c r="O632"/>
  <c r="N632"/>
  <c r="AO631"/>
  <c r="AN631"/>
  <c r="AM631"/>
  <c r="AL631"/>
  <c r="AK631"/>
  <c r="AJ631"/>
  <c r="AI631"/>
  <c r="AH631"/>
  <c r="T631"/>
  <c r="S631"/>
  <c r="R631"/>
  <c r="Q631"/>
  <c r="P631"/>
  <c r="O631"/>
  <c r="N631"/>
  <c r="AO630"/>
  <c r="AN630"/>
  <c r="AM630"/>
  <c r="AL630"/>
  <c r="AK630"/>
  <c r="AJ630"/>
  <c r="AI630"/>
  <c r="AH630"/>
  <c r="T630"/>
  <c r="S630"/>
  <c r="R630"/>
  <c r="Q630"/>
  <c r="P630"/>
  <c r="O630"/>
  <c r="N630"/>
  <c r="AO629"/>
  <c r="AN629"/>
  <c r="AM629"/>
  <c r="AL629"/>
  <c r="AK629"/>
  <c r="AJ629"/>
  <c r="AI629"/>
  <c r="AH629"/>
  <c r="T629"/>
  <c r="S629"/>
  <c r="R629"/>
  <c r="Q629"/>
  <c r="P629"/>
  <c r="O629"/>
  <c r="N629"/>
  <c r="AO628"/>
  <c r="AN628"/>
  <c r="AM628"/>
  <c r="AL628"/>
  <c r="AK628"/>
  <c r="AJ628"/>
  <c r="AI628"/>
  <c r="AH628"/>
  <c r="T628"/>
  <c r="S628"/>
  <c r="R628"/>
  <c r="Q628"/>
  <c r="P628"/>
  <c r="O628"/>
  <c r="N628"/>
  <c r="AO627"/>
  <c r="AN627"/>
  <c r="AM627"/>
  <c r="AL627"/>
  <c r="AK627"/>
  <c r="AJ627"/>
  <c r="AI627"/>
  <c r="AH627"/>
  <c r="T627"/>
  <c r="S627"/>
  <c r="R627"/>
  <c r="Q627"/>
  <c r="P627"/>
  <c r="O627"/>
  <c r="N627"/>
  <c r="AO626"/>
  <c r="AN626"/>
  <c r="AM626"/>
  <c r="AL626"/>
  <c r="AK626"/>
  <c r="AJ626"/>
  <c r="AI626"/>
  <c r="AH626"/>
  <c r="T626"/>
  <c r="S626"/>
  <c r="R626"/>
  <c r="Q626"/>
  <c r="P626"/>
  <c r="O626"/>
  <c r="N626"/>
  <c r="AO625"/>
  <c r="AN625"/>
  <c r="AM625"/>
  <c r="AL625"/>
  <c r="AK625"/>
  <c r="AJ625"/>
  <c r="AI625"/>
  <c r="AH625"/>
  <c r="T625"/>
  <c r="S625"/>
  <c r="R625"/>
  <c r="Q625"/>
  <c r="P625"/>
  <c r="O625"/>
  <c r="N625"/>
  <c r="AO624"/>
  <c r="AN624"/>
  <c r="AM624"/>
  <c r="AL624"/>
  <c r="AK624"/>
  <c r="AJ624"/>
  <c r="AI624"/>
  <c r="AH624"/>
  <c r="T624"/>
  <c r="S624"/>
  <c r="R624"/>
  <c r="Q624"/>
  <c r="P624"/>
  <c r="O624"/>
  <c r="N624"/>
  <c r="AO623"/>
  <c r="AN623"/>
  <c r="AM623"/>
  <c r="AL623"/>
  <c r="AK623"/>
  <c r="AJ623"/>
  <c r="AI623"/>
  <c r="AH623"/>
  <c r="T623"/>
  <c r="S623"/>
  <c r="R623"/>
  <c r="Q623"/>
  <c r="P623"/>
  <c r="O623"/>
  <c r="N623"/>
  <c r="AO622"/>
  <c r="AN622"/>
  <c r="AM622"/>
  <c r="AL622"/>
  <c r="AK622"/>
  <c r="AJ622"/>
  <c r="AI622"/>
  <c r="AH622"/>
  <c r="T622"/>
  <c r="S622"/>
  <c r="R622"/>
  <c r="Q622"/>
  <c r="P622"/>
  <c r="O622"/>
  <c r="N622"/>
  <c r="AO621"/>
  <c r="AN621"/>
  <c r="AM621"/>
  <c r="AL621"/>
  <c r="AK621"/>
  <c r="AJ621"/>
  <c r="AI621"/>
  <c r="AH621"/>
  <c r="T621"/>
  <c r="S621"/>
  <c r="R621"/>
  <c r="Q621"/>
  <c r="P621"/>
  <c r="O621"/>
  <c r="N621"/>
  <c r="AO620"/>
  <c r="AN620"/>
  <c r="AM620"/>
  <c r="AL620"/>
  <c r="AK620"/>
  <c r="AJ620"/>
  <c r="AI620"/>
  <c r="AH620"/>
  <c r="T620"/>
  <c r="S620"/>
  <c r="R620"/>
  <c r="Q620"/>
  <c r="P620"/>
  <c r="O620"/>
  <c r="N620"/>
  <c r="AO619"/>
  <c r="AN619"/>
  <c r="AM619"/>
  <c r="AL619"/>
  <c r="AK619"/>
  <c r="AJ619"/>
  <c r="AI619"/>
  <c r="AH619"/>
  <c r="T619"/>
  <c r="S619"/>
  <c r="R619"/>
  <c r="Q619"/>
  <c r="P619"/>
  <c r="O619"/>
  <c r="N619"/>
  <c r="AO618"/>
  <c r="AN618"/>
  <c r="AM618"/>
  <c r="AL618"/>
  <c r="AK618"/>
  <c r="AJ618"/>
  <c r="AI618"/>
  <c r="AH618"/>
  <c r="T618"/>
  <c r="S618"/>
  <c r="R618"/>
  <c r="Q618"/>
  <c r="P618"/>
  <c r="O618"/>
  <c r="N618"/>
  <c r="AO617"/>
  <c r="AN617"/>
  <c r="AM617"/>
  <c r="AL617"/>
  <c r="AK617"/>
  <c r="AJ617"/>
  <c r="AI617"/>
  <c r="AH617"/>
  <c r="T617"/>
  <c r="S617"/>
  <c r="R617"/>
  <c r="Q617"/>
  <c r="P617"/>
  <c r="O617"/>
  <c r="N617"/>
  <c r="AO616"/>
  <c r="AN616"/>
  <c r="AM616"/>
  <c r="AL616"/>
  <c r="AK616"/>
  <c r="AJ616"/>
  <c r="AI616"/>
  <c r="AH616"/>
  <c r="T616"/>
  <c r="S616"/>
  <c r="R616"/>
  <c r="Q616"/>
  <c r="P616"/>
  <c r="O616"/>
  <c r="N616"/>
  <c r="AO615"/>
  <c r="AN615"/>
  <c r="AM615"/>
  <c r="AL615"/>
  <c r="AK615"/>
  <c r="AJ615"/>
  <c r="AI615"/>
  <c r="AH615"/>
  <c r="T615"/>
  <c r="S615"/>
  <c r="R615"/>
  <c r="Q615"/>
  <c r="P615"/>
  <c r="O615"/>
  <c r="N615"/>
  <c r="AO614"/>
  <c r="AN614"/>
  <c r="AM614"/>
  <c r="AL614"/>
  <c r="AK614"/>
  <c r="AJ614"/>
  <c r="AI614"/>
  <c r="AH614"/>
  <c r="T614"/>
  <c r="S614"/>
  <c r="R614"/>
  <c r="Q614"/>
  <c r="P614"/>
  <c r="O614"/>
  <c r="N614"/>
  <c r="AO613"/>
  <c r="AN613"/>
  <c r="AM613"/>
  <c r="AL613"/>
  <c r="AK613"/>
  <c r="AJ613"/>
  <c r="AI613"/>
  <c r="AH613"/>
  <c r="T613"/>
  <c r="S613"/>
  <c r="R613"/>
  <c r="Q613"/>
  <c r="P613"/>
  <c r="O613"/>
  <c r="N613"/>
  <c r="AO612"/>
  <c r="AN612"/>
  <c r="AM612"/>
  <c r="AL612"/>
  <c r="AK612"/>
  <c r="AJ612"/>
  <c r="AI612"/>
  <c r="AH612"/>
  <c r="T612"/>
  <c r="S612"/>
  <c r="R612"/>
  <c r="Q612"/>
  <c r="P612"/>
  <c r="O612"/>
  <c r="N612"/>
  <c r="AO611"/>
  <c r="AN611"/>
  <c r="AM611"/>
  <c r="AL611"/>
  <c r="AK611"/>
  <c r="AJ611"/>
  <c r="AI611"/>
  <c r="AH611"/>
  <c r="T611"/>
  <c r="S611"/>
  <c r="R611"/>
  <c r="Q611"/>
  <c r="P611"/>
  <c r="O611"/>
  <c r="N611"/>
  <c r="AO610"/>
  <c r="AN610"/>
  <c r="AM610"/>
  <c r="AL610"/>
  <c r="AK610"/>
  <c r="AJ610"/>
  <c r="AI610"/>
  <c r="AH610"/>
  <c r="T610"/>
  <c r="S610"/>
  <c r="R610"/>
  <c r="Q610"/>
  <c r="P610"/>
  <c r="O610"/>
  <c r="N610"/>
  <c r="AO609"/>
  <c r="AN609"/>
  <c r="AM609"/>
  <c r="AL609"/>
  <c r="AK609"/>
  <c r="AJ609"/>
  <c r="AI609"/>
  <c r="AH609"/>
  <c r="T609"/>
  <c r="S609"/>
  <c r="R609"/>
  <c r="Q609"/>
  <c r="P609"/>
  <c r="O609"/>
  <c r="N609"/>
  <c r="AO608"/>
  <c r="AN608"/>
  <c r="AM608"/>
  <c r="AL608"/>
  <c r="AK608"/>
  <c r="AJ608"/>
  <c r="AI608"/>
  <c r="AH608"/>
  <c r="T608"/>
  <c r="S608"/>
  <c r="R608"/>
  <c r="Q608"/>
  <c r="P608"/>
  <c r="O608"/>
  <c r="N608"/>
  <c r="AO607"/>
  <c r="AN607"/>
  <c r="AM607"/>
  <c r="AL607"/>
  <c r="AK607"/>
  <c r="AJ607"/>
  <c r="AI607"/>
  <c r="AH607"/>
  <c r="T607"/>
  <c r="S607"/>
  <c r="R607"/>
  <c r="Q607"/>
  <c r="P607"/>
  <c r="O607"/>
  <c r="N607"/>
  <c r="AO606"/>
  <c r="AN606"/>
  <c r="AM606"/>
  <c r="AL606"/>
  <c r="AK606"/>
  <c r="AJ606"/>
  <c r="AI606"/>
  <c r="AH606"/>
  <c r="T606"/>
  <c r="S606"/>
  <c r="R606"/>
  <c r="Q606"/>
  <c r="P606"/>
  <c r="O606"/>
  <c r="N606"/>
  <c r="AO605"/>
  <c r="AN605"/>
  <c r="AM605"/>
  <c r="AL605"/>
  <c r="AK605"/>
  <c r="AJ605"/>
  <c r="AI605"/>
  <c r="AH605"/>
  <c r="T605"/>
  <c r="S605"/>
  <c r="R605"/>
  <c r="Q605"/>
  <c r="P605"/>
  <c r="O605"/>
  <c r="N605"/>
  <c r="AO604"/>
  <c r="AN604"/>
  <c r="AM604"/>
  <c r="AL604"/>
  <c r="AK604"/>
  <c r="AJ604"/>
  <c r="AI604"/>
  <c r="AH604"/>
  <c r="T604"/>
  <c r="S604"/>
  <c r="R604"/>
  <c r="Q604"/>
  <c r="P604"/>
  <c r="O604"/>
  <c r="N604"/>
  <c r="AO603"/>
  <c r="AN603"/>
  <c r="AM603"/>
  <c r="AL603"/>
  <c r="AK603"/>
  <c r="AJ603"/>
  <c r="AI603"/>
  <c r="AH603"/>
  <c r="T603"/>
  <c r="S603"/>
  <c r="R603"/>
  <c r="Q603"/>
  <c r="P603"/>
  <c r="O603"/>
  <c r="N603"/>
  <c r="AO602"/>
  <c r="AN602"/>
  <c r="AM602"/>
  <c r="AL602"/>
  <c r="AK602"/>
  <c r="AJ602"/>
  <c r="AI602"/>
  <c r="AH602"/>
  <c r="T602"/>
  <c r="S602"/>
  <c r="R602"/>
  <c r="Q602"/>
  <c r="P602"/>
  <c r="O602"/>
  <c r="N602"/>
  <c r="AO601"/>
  <c r="AN601"/>
  <c r="AM601"/>
  <c r="AL601"/>
  <c r="AK601"/>
  <c r="AJ601"/>
  <c r="AI601"/>
  <c r="AH601"/>
  <c r="T601"/>
  <c r="S601"/>
  <c r="R601"/>
  <c r="Q601"/>
  <c r="P601"/>
  <c r="O601"/>
  <c r="N601"/>
  <c r="AO600"/>
  <c r="AN600"/>
  <c r="AM600"/>
  <c r="AL600"/>
  <c r="AK600"/>
  <c r="AJ600"/>
  <c r="AI600"/>
  <c r="AH600"/>
  <c r="T600"/>
  <c r="S600"/>
  <c r="R600"/>
  <c r="Q600"/>
  <c r="P600"/>
  <c r="O600"/>
  <c r="N600"/>
  <c r="AO599"/>
  <c r="AN599"/>
  <c r="AM599"/>
  <c r="AL599"/>
  <c r="AK599"/>
  <c r="AJ599"/>
  <c r="AI599"/>
  <c r="AH599"/>
  <c r="T599"/>
  <c r="S599"/>
  <c r="R599"/>
  <c r="Q599"/>
  <c r="P599"/>
  <c r="O599"/>
  <c r="N599"/>
  <c r="AO598"/>
  <c r="AN598"/>
  <c r="AM598"/>
  <c r="AL598"/>
  <c r="AK598"/>
  <c r="AJ598"/>
  <c r="AI598"/>
  <c r="AH598"/>
  <c r="T598"/>
  <c r="S598"/>
  <c r="R598"/>
  <c r="Q598"/>
  <c r="P598"/>
  <c r="O598"/>
  <c r="N598"/>
  <c r="AO597"/>
  <c r="AN597"/>
  <c r="AM597"/>
  <c r="AL597"/>
  <c r="AK597"/>
  <c r="AJ597"/>
  <c r="AI597"/>
  <c r="AH597"/>
  <c r="T597"/>
  <c r="S597"/>
  <c r="R597"/>
  <c r="Q597"/>
  <c r="P597"/>
  <c r="O597"/>
  <c r="N597"/>
  <c r="AO596"/>
  <c r="AN596"/>
  <c r="AM596"/>
  <c r="AL596"/>
  <c r="AK596"/>
  <c r="AJ596"/>
  <c r="AI596"/>
  <c r="AH596"/>
  <c r="T596"/>
  <c r="S596"/>
  <c r="R596"/>
  <c r="Q596"/>
  <c r="P596"/>
  <c r="O596"/>
  <c r="N596"/>
  <c r="AO595"/>
  <c r="AN595"/>
  <c r="AM595"/>
  <c r="AL595"/>
  <c r="AK595"/>
  <c r="AJ595"/>
  <c r="AI595"/>
  <c r="AH595"/>
  <c r="T595"/>
  <c r="S595"/>
  <c r="R595"/>
  <c r="Q595"/>
  <c r="P595"/>
  <c r="O595"/>
  <c r="N595"/>
  <c r="AO594"/>
  <c r="AN594"/>
  <c r="AM594"/>
  <c r="AL594"/>
  <c r="AK594"/>
  <c r="AJ594"/>
  <c r="AI594"/>
  <c r="AH594"/>
  <c r="T594"/>
  <c r="S594"/>
  <c r="R594"/>
  <c r="Q594"/>
  <c r="P594"/>
  <c r="O594"/>
  <c r="N594"/>
  <c r="AO593"/>
  <c r="AN593"/>
  <c r="AM593"/>
  <c r="AL593"/>
  <c r="AK593"/>
  <c r="AJ593"/>
  <c r="AI593"/>
  <c r="AH593"/>
  <c r="T593"/>
  <c r="S593"/>
  <c r="R593"/>
  <c r="Q593"/>
  <c r="P593"/>
  <c r="O593"/>
  <c r="N593"/>
  <c r="AO592"/>
  <c r="AN592"/>
  <c r="AM592"/>
  <c r="AL592"/>
  <c r="AK592"/>
  <c r="AJ592"/>
  <c r="AI592"/>
  <c r="AH592"/>
  <c r="T592"/>
  <c r="S592"/>
  <c r="R592"/>
  <c r="Q592"/>
  <c r="P592"/>
  <c r="O592"/>
  <c r="N592"/>
  <c r="AO591"/>
  <c r="AN591"/>
  <c r="AM591"/>
  <c r="AL591"/>
  <c r="AK591"/>
  <c r="AJ591"/>
  <c r="AI591"/>
  <c r="AH591"/>
  <c r="T591"/>
  <c r="S591"/>
  <c r="R591"/>
  <c r="Q591"/>
  <c r="P591"/>
  <c r="O591"/>
  <c r="N591"/>
  <c r="AO590"/>
  <c r="AN590"/>
  <c r="AM590"/>
  <c r="AL590"/>
  <c r="AK590"/>
  <c r="AJ590"/>
  <c r="AI590"/>
  <c r="AH590"/>
  <c r="T590"/>
  <c r="S590"/>
  <c r="R590"/>
  <c r="Q590"/>
  <c r="P590"/>
  <c r="O590"/>
  <c r="N590"/>
  <c r="AO589"/>
  <c r="AN589"/>
  <c r="AM589"/>
  <c r="AL589"/>
  <c r="AK589"/>
  <c r="AJ589"/>
  <c r="AI589"/>
  <c r="AH589"/>
  <c r="T589"/>
  <c r="S589"/>
  <c r="R589"/>
  <c r="Q589"/>
  <c r="P589"/>
  <c r="O589"/>
  <c r="N589"/>
  <c r="AO588"/>
  <c r="AN588"/>
  <c r="AM588"/>
  <c r="AL588"/>
  <c r="AK588"/>
  <c r="AJ588"/>
  <c r="AI588"/>
  <c r="AH588"/>
  <c r="T588"/>
  <c r="S588"/>
  <c r="R588"/>
  <c r="Q588"/>
  <c r="P588"/>
  <c r="O588"/>
  <c r="N588"/>
  <c r="AO587"/>
  <c r="AN587"/>
  <c r="AM587"/>
  <c r="AL587"/>
  <c r="AK587"/>
  <c r="AJ587"/>
  <c r="AI587"/>
  <c r="AH587"/>
  <c r="T587"/>
  <c r="S587"/>
  <c r="R587"/>
  <c r="Q587"/>
  <c r="P587"/>
  <c r="O587"/>
  <c r="N587"/>
  <c r="AO586"/>
  <c r="AN586"/>
  <c r="AM586"/>
  <c r="AL586"/>
  <c r="AK586"/>
  <c r="AJ586"/>
  <c r="AI586"/>
  <c r="AH586"/>
  <c r="T586"/>
  <c r="S586"/>
  <c r="R586"/>
  <c r="Q586"/>
  <c r="P586"/>
  <c r="O586"/>
  <c r="N586"/>
  <c r="AO585"/>
  <c r="AN585"/>
  <c r="AM585"/>
  <c r="AL585"/>
  <c r="AK585"/>
  <c r="AJ585"/>
  <c r="AI585"/>
  <c r="AH585"/>
  <c r="T585"/>
  <c r="S585"/>
  <c r="R585"/>
  <c r="Q585"/>
  <c r="P585"/>
  <c r="O585"/>
  <c r="N585"/>
  <c r="AO584"/>
  <c r="AN584"/>
  <c r="AM584"/>
  <c r="AL584"/>
  <c r="AK584"/>
  <c r="AJ584"/>
  <c r="AI584"/>
  <c r="AH584"/>
  <c r="T584"/>
  <c r="S584"/>
  <c r="R584"/>
  <c r="Q584"/>
  <c r="P584"/>
  <c r="O584"/>
  <c r="N584"/>
  <c r="AO583"/>
  <c r="AN583"/>
  <c r="AM583"/>
  <c r="AL583"/>
  <c r="AK583"/>
  <c r="AJ583"/>
  <c r="AI583"/>
  <c r="AH583"/>
  <c r="T583"/>
  <c r="S583"/>
  <c r="R583"/>
  <c r="Q583"/>
  <c r="P583"/>
  <c r="O583"/>
  <c r="N583"/>
  <c r="AO582"/>
  <c r="AN582"/>
  <c r="AM582"/>
  <c r="AL582"/>
  <c r="AK582"/>
  <c r="AJ582"/>
  <c r="AI582"/>
  <c r="AH582"/>
  <c r="T582"/>
  <c r="S582"/>
  <c r="R582"/>
  <c r="Q582"/>
  <c r="P582"/>
  <c r="O582"/>
  <c r="N582"/>
  <c r="AO581"/>
  <c r="AN581"/>
  <c r="AM581"/>
  <c r="AL581"/>
  <c r="AK581"/>
  <c r="AJ581"/>
  <c r="AI581"/>
  <c r="AH581"/>
  <c r="T581"/>
  <c r="S581"/>
  <c r="R581"/>
  <c r="Q581"/>
  <c r="P581"/>
  <c r="O581"/>
  <c r="N581"/>
  <c r="AO580"/>
  <c r="AN580"/>
  <c r="AM580"/>
  <c r="AL580"/>
  <c r="AK580"/>
  <c r="AJ580"/>
  <c r="AI580"/>
  <c r="AH580"/>
  <c r="T580"/>
  <c r="S580"/>
  <c r="R580"/>
  <c r="Q580"/>
  <c r="P580"/>
  <c r="O580"/>
  <c r="N580"/>
  <c r="AO579"/>
  <c r="AN579"/>
  <c r="AM579"/>
  <c r="AL579"/>
  <c r="AK579"/>
  <c r="AJ579"/>
  <c r="AI579"/>
  <c r="AH579"/>
  <c r="T579"/>
  <c r="S579"/>
  <c r="R579"/>
  <c r="Q579"/>
  <c r="P579"/>
  <c r="O579"/>
  <c r="N579"/>
  <c r="AO578"/>
  <c r="AN578"/>
  <c r="AM578"/>
  <c r="AL578"/>
  <c r="AK578"/>
  <c r="AJ578"/>
  <c r="AI578"/>
  <c r="AH578"/>
  <c r="T578"/>
  <c r="S578"/>
  <c r="R578"/>
  <c r="Q578"/>
  <c r="P578"/>
  <c r="O578"/>
  <c r="N578"/>
  <c r="AO577"/>
  <c r="AN577"/>
  <c r="AM577"/>
  <c r="AL577"/>
  <c r="AK577"/>
  <c r="AJ577"/>
  <c r="AI577"/>
  <c r="AH577"/>
  <c r="T577"/>
  <c r="S577"/>
  <c r="R577"/>
  <c r="Q577"/>
  <c r="P577"/>
  <c r="O577"/>
  <c r="N577"/>
  <c r="AO576"/>
  <c r="AN576"/>
  <c r="AM576"/>
  <c r="AL576"/>
  <c r="AK576"/>
  <c r="AJ576"/>
  <c r="AI576"/>
  <c r="AH576"/>
  <c r="T576"/>
  <c r="S576"/>
  <c r="R576"/>
  <c r="Q576"/>
  <c r="P576"/>
  <c r="O576"/>
  <c r="N576"/>
  <c r="AO575"/>
  <c r="AN575"/>
  <c r="AM575"/>
  <c r="AL575"/>
  <c r="AK575"/>
  <c r="AJ575"/>
  <c r="AI575"/>
  <c r="AH575"/>
  <c r="T575"/>
  <c r="S575"/>
  <c r="R575"/>
  <c r="Q575"/>
  <c r="P575"/>
  <c r="O575"/>
  <c r="N575"/>
  <c r="AO574"/>
  <c r="AN574"/>
  <c r="AM574"/>
  <c r="AL574"/>
  <c r="AK574"/>
  <c r="AJ574"/>
  <c r="AI574"/>
  <c r="AH574"/>
  <c r="T574"/>
  <c r="S574"/>
  <c r="R574"/>
  <c r="Q574"/>
  <c r="P574"/>
  <c r="O574"/>
  <c r="N574"/>
  <c r="AO573"/>
  <c r="AN573"/>
  <c r="AM573"/>
  <c r="AL573"/>
  <c r="AK573"/>
  <c r="AJ573"/>
  <c r="AI573"/>
  <c r="AH573"/>
  <c r="T573"/>
  <c r="S573"/>
  <c r="R573"/>
  <c r="Q573"/>
  <c r="P573"/>
  <c r="O573"/>
  <c r="N573"/>
  <c r="AO572"/>
  <c r="AN572"/>
  <c r="AM572"/>
  <c r="AL572"/>
  <c r="AK572"/>
  <c r="AJ572"/>
  <c r="AI572"/>
  <c r="AH572"/>
  <c r="T572"/>
  <c r="S572"/>
  <c r="R572"/>
  <c r="Q572"/>
  <c r="P572"/>
  <c r="O572"/>
  <c r="N572"/>
  <c r="AO571"/>
  <c r="AN571"/>
  <c r="AM571"/>
  <c r="AL571"/>
  <c r="AK571"/>
  <c r="AJ571"/>
  <c r="AI571"/>
  <c r="AH571"/>
  <c r="T571"/>
  <c r="S571"/>
  <c r="R571"/>
  <c r="Q571"/>
  <c r="P571"/>
  <c r="O571"/>
  <c r="N571"/>
  <c r="AO570"/>
  <c r="AN570"/>
  <c r="AM570"/>
  <c r="AL570"/>
  <c r="AK570"/>
  <c r="AJ570"/>
  <c r="AI570"/>
  <c r="AH570"/>
  <c r="T570"/>
  <c r="S570"/>
  <c r="R570"/>
  <c r="Q570"/>
  <c r="P570"/>
  <c r="O570"/>
  <c r="N570"/>
  <c r="AO569"/>
  <c r="AN569"/>
  <c r="AM569"/>
  <c r="AL569"/>
  <c r="AK569"/>
  <c r="AJ569"/>
  <c r="AI569"/>
  <c r="AH569"/>
  <c r="T569"/>
  <c r="S569"/>
  <c r="R569"/>
  <c r="Q569"/>
  <c r="P569"/>
  <c r="O569"/>
  <c r="N569"/>
  <c r="AO568"/>
  <c r="AN568"/>
  <c r="AM568"/>
  <c r="AL568"/>
  <c r="AK568"/>
  <c r="AJ568"/>
  <c r="AI568"/>
  <c r="AH568"/>
  <c r="T568"/>
  <c r="S568"/>
  <c r="R568"/>
  <c r="Q568"/>
  <c r="P568"/>
  <c r="O568"/>
  <c r="N568"/>
  <c r="AO567"/>
  <c r="AN567"/>
  <c r="AM567"/>
  <c r="AL567"/>
  <c r="AK567"/>
  <c r="AJ567"/>
  <c r="AI567"/>
  <c r="AH567"/>
  <c r="T567"/>
  <c r="S567"/>
  <c r="R567"/>
  <c r="Q567"/>
  <c r="P567"/>
  <c r="O567"/>
  <c r="N567"/>
  <c r="AO566"/>
  <c r="AN566"/>
  <c r="AM566"/>
  <c r="AL566"/>
  <c r="AK566"/>
  <c r="AJ566"/>
  <c r="AI566"/>
  <c r="AH566"/>
  <c r="T566"/>
  <c r="S566"/>
  <c r="R566"/>
  <c r="Q566"/>
  <c r="P566"/>
  <c r="O566"/>
  <c r="N566"/>
  <c r="AO565"/>
  <c r="AN565"/>
  <c r="AM565"/>
  <c r="AL565"/>
  <c r="AK565"/>
  <c r="AJ565"/>
  <c r="AI565"/>
  <c r="AH565"/>
  <c r="T565"/>
  <c r="S565"/>
  <c r="R565"/>
  <c r="Q565"/>
  <c r="P565"/>
  <c r="O565"/>
  <c r="N565"/>
  <c r="AO564"/>
  <c r="AN564"/>
  <c r="AM564"/>
  <c r="AL564"/>
  <c r="AK564"/>
  <c r="AJ564"/>
  <c r="AI564"/>
  <c r="AH564"/>
  <c r="T564"/>
  <c r="S564"/>
  <c r="R564"/>
  <c r="Q564"/>
  <c r="P564"/>
  <c r="O564"/>
  <c r="N564"/>
  <c r="AO563"/>
  <c r="AN563"/>
  <c r="AM563"/>
  <c r="AL563"/>
  <c r="AK563"/>
  <c r="AJ563"/>
  <c r="AI563"/>
  <c r="AH563"/>
  <c r="T563"/>
  <c r="S563"/>
  <c r="R563"/>
  <c r="Q563"/>
  <c r="P563"/>
  <c r="O563"/>
  <c r="N563"/>
  <c r="AO562"/>
  <c r="AN562"/>
  <c r="AM562"/>
  <c r="AL562"/>
  <c r="AK562"/>
  <c r="AJ562"/>
  <c r="AI562"/>
  <c r="AH562"/>
  <c r="T562"/>
  <c r="S562"/>
  <c r="R562"/>
  <c r="Q562"/>
  <c r="P562"/>
  <c r="O562"/>
  <c r="N562"/>
  <c r="AO561"/>
  <c r="AN561"/>
  <c r="AM561"/>
  <c r="AL561"/>
  <c r="AK561"/>
  <c r="AJ561"/>
  <c r="AI561"/>
  <c r="AH561"/>
  <c r="T561"/>
  <c r="S561"/>
  <c r="R561"/>
  <c r="Q561"/>
  <c r="P561"/>
  <c r="O561"/>
  <c r="N561"/>
  <c r="AO560"/>
  <c r="AN560"/>
  <c r="AM560"/>
  <c r="AL560"/>
  <c r="AK560"/>
  <c r="AJ560"/>
  <c r="AI560"/>
  <c r="AH560"/>
  <c r="T560"/>
  <c r="S560"/>
  <c r="R560"/>
  <c r="Q560"/>
  <c r="P560"/>
  <c r="O560"/>
  <c r="N560"/>
  <c r="AO559"/>
  <c r="AN559"/>
  <c r="AM559"/>
  <c r="AL559"/>
  <c r="AK559"/>
  <c r="AJ559"/>
  <c r="AI559"/>
  <c r="AH559"/>
  <c r="T559"/>
  <c r="S559"/>
  <c r="R559"/>
  <c r="Q559"/>
  <c r="P559"/>
  <c r="O559"/>
  <c r="N559"/>
  <c r="AO558"/>
  <c r="AN558"/>
  <c r="AM558"/>
  <c r="AL558"/>
  <c r="AK558"/>
  <c r="AJ558"/>
  <c r="AI558"/>
  <c r="AH558"/>
  <c r="T558"/>
  <c r="S558"/>
  <c r="R558"/>
  <c r="Q558"/>
  <c r="P558"/>
  <c r="O558"/>
  <c r="N558"/>
  <c r="AO557"/>
  <c r="AN557"/>
  <c r="AM557"/>
  <c r="AL557"/>
  <c r="AK557"/>
  <c r="AJ557"/>
  <c r="AI557"/>
  <c r="AH557"/>
  <c r="T557"/>
  <c r="S557"/>
  <c r="R557"/>
  <c r="Q557"/>
  <c r="P557"/>
  <c r="O557"/>
  <c r="N557"/>
  <c r="AO556"/>
  <c r="AN556"/>
  <c r="AM556"/>
  <c r="AL556"/>
  <c r="AK556"/>
  <c r="AJ556"/>
  <c r="AI556"/>
  <c r="AH556"/>
  <c r="T556"/>
  <c r="S556"/>
  <c r="R556"/>
  <c r="Q556"/>
  <c r="P556"/>
  <c r="O556"/>
  <c r="N556"/>
  <c r="AO555"/>
  <c r="AN555"/>
  <c r="AM555"/>
  <c r="AL555"/>
  <c r="AK555"/>
  <c r="AJ555"/>
  <c r="AI555"/>
  <c r="AH555"/>
  <c r="T555"/>
  <c r="S555"/>
  <c r="R555"/>
  <c r="Q555"/>
  <c r="P555"/>
  <c r="O555"/>
  <c r="N555"/>
  <c r="AO554"/>
  <c r="AN554"/>
  <c r="AM554"/>
  <c r="AL554"/>
  <c r="AK554"/>
  <c r="AJ554"/>
  <c r="AI554"/>
  <c r="AH554"/>
  <c r="T554"/>
  <c r="S554"/>
  <c r="R554"/>
  <c r="Q554"/>
  <c r="P554"/>
  <c r="O554"/>
  <c r="N554"/>
  <c r="AO553"/>
  <c r="AN553"/>
  <c r="AM553"/>
  <c r="AL553"/>
  <c r="AK553"/>
  <c r="AJ553"/>
  <c r="AI553"/>
  <c r="AH553"/>
  <c r="T553"/>
  <c r="S553"/>
  <c r="R553"/>
  <c r="Q553"/>
  <c r="P553"/>
  <c r="O553"/>
  <c r="N553"/>
  <c r="AO552"/>
  <c r="AN552"/>
  <c r="AM552"/>
  <c r="AL552"/>
  <c r="AK552"/>
  <c r="AJ552"/>
  <c r="AI552"/>
  <c r="AH552"/>
  <c r="T552"/>
  <c r="S552"/>
  <c r="R552"/>
  <c r="Q552"/>
  <c r="P552"/>
  <c r="O552"/>
  <c r="N552"/>
  <c r="AO551"/>
  <c r="AN551"/>
  <c r="AM551"/>
  <c r="AL551"/>
  <c r="AK551"/>
  <c r="AJ551"/>
  <c r="AI551"/>
  <c r="AH551"/>
  <c r="T551"/>
  <c r="S551"/>
  <c r="R551"/>
  <c r="Q551"/>
  <c r="P551"/>
  <c r="O551"/>
  <c r="N551"/>
  <c r="AO550"/>
  <c r="AN550"/>
  <c r="AM550"/>
  <c r="AL550"/>
  <c r="AK550"/>
  <c r="AJ550"/>
  <c r="AI550"/>
  <c r="AH550"/>
  <c r="T550"/>
  <c r="S550"/>
  <c r="R550"/>
  <c r="Q550"/>
  <c r="P550"/>
  <c r="O550"/>
  <c r="N550"/>
  <c r="AO549"/>
  <c r="AN549"/>
  <c r="AM549"/>
  <c r="AL549"/>
  <c r="AK549"/>
  <c r="AJ549"/>
  <c r="AI549"/>
  <c r="AH549"/>
  <c r="T549"/>
  <c r="S549"/>
  <c r="R549"/>
  <c r="Q549"/>
  <c r="P549"/>
  <c r="O549"/>
  <c r="N549"/>
  <c r="AO548"/>
  <c r="AN548"/>
  <c r="AM548"/>
  <c r="AL548"/>
  <c r="AK548"/>
  <c r="AJ548"/>
  <c r="AI548"/>
  <c r="AH548"/>
  <c r="T548"/>
  <c r="S548"/>
  <c r="R548"/>
  <c r="Q548"/>
  <c r="P548"/>
  <c r="O548"/>
  <c r="N548"/>
  <c r="AO547"/>
  <c r="AN547"/>
  <c r="AM547"/>
  <c r="AL547"/>
  <c r="AK547"/>
  <c r="AJ547"/>
  <c r="AI547"/>
  <c r="AH547"/>
  <c r="T547"/>
  <c r="S547"/>
  <c r="R547"/>
  <c r="Q547"/>
  <c r="P547"/>
  <c r="O547"/>
  <c r="N547"/>
  <c r="AO546"/>
  <c r="AN546"/>
  <c r="AM546"/>
  <c r="AL546"/>
  <c r="AK546"/>
  <c r="AJ546"/>
  <c r="AI546"/>
  <c r="AH546"/>
  <c r="T546"/>
  <c r="S546"/>
  <c r="R546"/>
  <c r="Q546"/>
  <c r="P546"/>
  <c r="O546"/>
  <c r="N546"/>
  <c r="AO545"/>
  <c r="AN545"/>
  <c r="AM545"/>
  <c r="AL545"/>
  <c r="AK545"/>
  <c r="AJ545"/>
  <c r="AI545"/>
  <c r="AH545"/>
  <c r="T545"/>
  <c r="S545"/>
  <c r="R545"/>
  <c r="Q545"/>
  <c r="P545"/>
  <c r="O545"/>
  <c r="N545"/>
  <c r="AO544"/>
  <c r="AN544"/>
  <c r="AM544"/>
  <c r="AL544"/>
  <c r="AK544"/>
  <c r="AJ544"/>
  <c r="AI544"/>
  <c r="AH544"/>
  <c r="T544"/>
  <c r="S544"/>
  <c r="R544"/>
  <c r="Q544"/>
  <c r="P544"/>
  <c r="O544"/>
  <c r="N544"/>
  <c r="AO543"/>
  <c r="AN543"/>
  <c r="AM543"/>
  <c r="AL543"/>
  <c r="AK543"/>
  <c r="AJ543"/>
  <c r="AI543"/>
  <c r="AH543"/>
  <c r="T543"/>
  <c r="S543"/>
  <c r="R543"/>
  <c r="Q543"/>
  <c r="P543"/>
  <c r="O543"/>
  <c r="N543"/>
  <c r="AO542"/>
  <c r="AN542"/>
  <c r="AM542"/>
  <c r="AL542"/>
  <c r="AK542"/>
  <c r="AJ542"/>
  <c r="AI542"/>
  <c r="AH542"/>
  <c r="T542"/>
  <c r="S542"/>
  <c r="R542"/>
  <c r="Q542"/>
  <c r="P542"/>
  <c r="O542"/>
  <c r="N542"/>
  <c r="AO541"/>
  <c r="AN541"/>
  <c r="AM541"/>
  <c r="AL541"/>
  <c r="AK541"/>
  <c r="AJ541"/>
  <c r="AI541"/>
  <c r="AH541"/>
  <c r="T541"/>
  <c r="S541"/>
  <c r="R541"/>
  <c r="Q541"/>
  <c r="P541"/>
  <c r="O541"/>
  <c r="N541"/>
  <c r="AO540"/>
  <c r="AN540"/>
  <c r="AM540"/>
  <c r="AL540"/>
  <c r="AK540"/>
  <c r="AJ540"/>
  <c r="AI540"/>
  <c r="AH540"/>
  <c r="T540"/>
  <c r="S540"/>
  <c r="R540"/>
  <c r="Q540"/>
  <c r="P540"/>
  <c r="O540"/>
  <c r="N540"/>
  <c r="AO539"/>
  <c r="AN539"/>
  <c r="AM539"/>
  <c r="AL539"/>
  <c r="AK539"/>
  <c r="AJ539"/>
  <c r="AI539"/>
  <c r="AH539"/>
  <c r="T539"/>
  <c r="S539"/>
  <c r="R539"/>
  <c r="Q539"/>
  <c r="P539"/>
  <c r="O539"/>
  <c r="N539"/>
  <c r="AO538"/>
  <c r="AN538"/>
  <c r="AM538"/>
  <c r="AL538"/>
  <c r="AK538"/>
  <c r="AJ538"/>
  <c r="AI538"/>
  <c r="AH538"/>
  <c r="T538"/>
  <c r="S538"/>
  <c r="R538"/>
  <c r="Q538"/>
  <c r="P538"/>
  <c r="O538"/>
  <c r="N538"/>
  <c r="AO537"/>
  <c r="AN537"/>
  <c r="AM537"/>
  <c r="AL537"/>
  <c r="AK537"/>
  <c r="AJ537"/>
  <c r="AI537"/>
  <c r="AH537"/>
  <c r="T537"/>
  <c r="S537"/>
  <c r="R537"/>
  <c r="Q537"/>
  <c r="P537"/>
  <c r="O537"/>
  <c r="N537"/>
  <c r="AO536"/>
  <c r="AN536"/>
  <c r="AM536"/>
  <c r="AL536"/>
  <c r="AK536"/>
  <c r="AJ536"/>
  <c r="AI536"/>
  <c r="AH536"/>
  <c r="T536"/>
  <c r="S536"/>
  <c r="R536"/>
  <c r="Q536"/>
  <c r="P536"/>
  <c r="O536"/>
  <c r="N536"/>
  <c r="AO535"/>
  <c r="AN535"/>
  <c r="AM535"/>
  <c r="AL535"/>
  <c r="AK535"/>
  <c r="AJ535"/>
  <c r="AI535"/>
  <c r="AH535"/>
  <c r="T535"/>
  <c r="S535"/>
  <c r="R535"/>
  <c r="Q535"/>
  <c r="P535"/>
  <c r="O535"/>
  <c r="N535"/>
  <c r="AO534"/>
  <c r="AN534"/>
  <c r="AM534"/>
  <c r="AL534"/>
  <c r="AK534"/>
  <c r="AJ534"/>
  <c r="AI534"/>
  <c r="AH534"/>
  <c r="T534"/>
  <c r="S534"/>
  <c r="R534"/>
  <c r="Q534"/>
  <c r="P534"/>
  <c r="O534"/>
  <c r="N534"/>
  <c r="AO533"/>
  <c r="AN533"/>
  <c r="AM533"/>
  <c r="AL533"/>
  <c r="AK533"/>
  <c r="AJ533"/>
  <c r="AI533"/>
  <c r="AH533"/>
  <c r="T533"/>
  <c r="S533"/>
  <c r="R533"/>
  <c r="Q533"/>
  <c r="P533"/>
  <c r="O533"/>
  <c r="N533"/>
  <c r="AO532"/>
  <c r="AN532"/>
  <c r="AM532"/>
  <c r="AL532"/>
  <c r="AK532"/>
  <c r="AJ532"/>
  <c r="AI532"/>
  <c r="AH532"/>
  <c r="T532"/>
  <c r="S532"/>
  <c r="R532"/>
  <c r="Q532"/>
  <c r="P532"/>
  <c r="O532"/>
  <c r="N532"/>
  <c r="AO531"/>
  <c r="AN531"/>
  <c r="AM531"/>
  <c r="AL531"/>
  <c r="AK531"/>
  <c r="AJ531"/>
  <c r="AI531"/>
  <c r="AH531"/>
  <c r="T531"/>
  <c r="S531"/>
  <c r="R531"/>
  <c r="Q531"/>
  <c r="P531"/>
  <c r="O531"/>
  <c r="N531"/>
  <c r="AO530"/>
  <c r="AN530"/>
  <c r="AM530"/>
  <c r="AL530"/>
  <c r="AK530"/>
  <c r="AJ530"/>
  <c r="AI530"/>
  <c r="AH530"/>
  <c r="T530"/>
  <c r="S530"/>
  <c r="R530"/>
  <c r="Q530"/>
  <c r="P530"/>
  <c r="O530"/>
  <c r="N530"/>
  <c r="AO529"/>
  <c r="AN529"/>
  <c r="AM529"/>
  <c r="AL529"/>
  <c r="AK529"/>
  <c r="AJ529"/>
  <c r="AI529"/>
  <c r="AH529"/>
  <c r="T529"/>
  <c r="S529"/>
  <c r="R529"/>
  <c r="Q529"/>
  <c r="P529"/>
  <c r="O529"/>
  <c r="N529"/>
  <c r="AO528"/>
  <c r="AN528"/>
  <c r="AM528"/>
  <c r="AL528"/>
  <c r="AK528"/>
  <c r="AJ528"/>
  <c r="AI528"/>
  <c r="AH528"/>
  <c r="T528"/>
  <c r="S528"/>
  <c r="R528"/>
  <c r="Q528"/>
  <c r="P528"/>
  <c r="O528"/>
  <c r="N528"/>
  <c r="AO527"/>
  <c r="AN527"/>
  <c r="AM527"/>
  <c r="AL527"/>
  <c r="AK527"/>
  <c r="AJ527"/>
  <c r="AI527"/>
  <c r="AH527"/>
  <c r="T527"/>
  <c r="S527"/>
  <c r="R527"/>
  <c r="Q527"/>
  <c r="P527"/>
  <c r="O527"/>
  <c r="N527"/>
  <c r="AO526"/>
  <c r="AN526"/>
  <c r="AM526"/>
  <c r="AL526"/>
  <c r="AK526"/>
  <c r="AJ526"/>
  <c r="AI526"/>
  <c r="AH526"/>
  <c r="T526"/>
  <c r="S526"/>
  <c r="R526"/>
  <c r="Q526"/>
  <c r="P526"/>
  <c r="O526"/>
  <c r="N526"/>
  <c r="AO525"/>
  <c r="AN525"/>
  <c r="AM525"/>
  <c r="AL525"/>
  <c r="AK525"/>
  <c r="AJ525"/>
  <c r="AI525"/>
  <c r="AH525"/>
  <c r="T525"/>
  <c r="S525"/>
  <c r="R525"/>
  <c r="Q525"/>
  <c r="P525"/>
  <c r="O525"/>
  <c r="N525"/>
  <c r="AO524"/>
  <c r="AN524"/>
  <c r="AM524"/>
  <c r="AL524"/>
  <c r="AK524"/>
  <c r="AJ524"/>
  <c r="AI524"/>
  <c r="AH524"/>
  <c r="T524"/>
  <c r="S524"/>
  <c r="R524"/>
  <c r="Q524"/>
  <c r="P524"/>
  <c r="O524"/>
  <c r="N524"/>
  <c r="AO523"/>
  <c r="AN523"/>
  <c r="AM523"/>
  <c r="AL523"/>
  <c r="AK523"/>
  <c r="AJ523"/>
  <c r="AI523"/>
  <c r="AH523"/>
  <c r="T523"/>
  <c r="S523"/>
  <c r="R523"/>
  <c r="Q523"/>
  <c r="P523"/>
  <c r="O523"/>
  <c r="N523"/>
  <c r="AO522"/>
  <c r="AN522"/>
  <c r="AM522"/>
  <c r="AL522"/>
  <c r="AK522"/>
  <c r="AJ522"/>
  <c r="AI522"/>
  <c r="AH522"/>
  <c r="T522"/>
  <c r="S522"/>
  <c r="R522"/>
  <c r="Q522"/>
  <c r="P522"/>
  <c r="O522"/>
  <c r="N522"/>
  <c r="AO521"/>
  <c r="AN521"/>
  <c r="AM521"/>
  <c r="AL521"/>
  <c r="AK521"/>
  <c r="AJ521"/>
  <c r="AI521"/>
  <c r="AH521"/>
  <c r="T521"/>
  <c r="S521"/>
  <c r="R521"/>
  <c r="Q521"/>
  <c r="P521"/>
  <c r="O521"/>
  <c r="N521"/>
  <c r="AO520"/>
  <c r="AN520"/>
  <c r="AM520"/>
  <c r="AL520"/>
  <c r="AK520"/>
  <c r="AJ520"/>
  <c r="AI520"/>
  <c r="AH520"/>
  <c r="T520"/>
  <c r="S520"/>
  <c r="R520"/>
  <c r="Q520"/>
  <c r="P520"/>
  <c r="O520"/>
  <c r="N520"/>
  <c r="AO519"/>
  <c r="AN519"/>
  <c r="AM519"/>
  <c r="AL519"/>
  <c r="AK519"/>
  <c r="AJ519"/>
  <c r="AI519"/>
  <c r="AH519"/>
  <c r="T519"/>
  <c r="S519"/>
  <c r="R519"/>
  <c r="Q519"/>
  <c r="P519"/>
  <c r="O519"/>
  <c r="N519"/>
  <c r="AO518"/>
  <c r="AN518"/>
  <c r="AM518"/>
  <c r="AL518"/>
  <c r="AK518"/>
  <c r="AJ518"/>
  <c r="AI518"/>
  <c r="AH518"/>
  <c r="T518"/>
  <c r="S518"/>
  <c r="R518"/>
  <c r="Q518"/>
  <c r="P518"/>
  <c r="O518"/>
  <c r="N518"/>
  <c r="AO517"/>
  <c r="AN517"/>
  <c r="AM517"/>
  <c r="AL517"/>
  <c r="AK517"/>
  <c r="AJ517"/>
  <c r="AI517"/>
  <c r="AH517"/>
  <c r="T517"/>
  <c r="S517"/>
  <c r="R517"/>
  <c r="Q517"/>
  <c r="P517"/>
  <c r="O517"/>
  <c r="N517"/>
  <c r="AO516"/>
  <c r="AN516"/>
  <c r="AM516"/>
  <c r="AL516"/>
  <c r="AK516"/>
  <c r="AJ516"/>
  <c r="AI516"/>
  <c r="AH516"/>
  <c r="T516"/>
  <c r="S516"/>
  <c r="R516"/>
  <c r="Q516"/>
  <c r="P516"/>
  <c r="O516"/>
  <c r="N516"/>
  <c r="AO515"/>
  <c r="AN515"/>
  <c r="AM515"/>
  <c r="AL515"/>
  <c r="AK515"/>
  <c r="AJ515"/>
  <c r="AI515"/>
  <c r="AH515"/>
  <c r="T515"/>
  <c r="S515"/>
  <c r="R515"/>
  <c r="Q515"/>
  <c r="P515"/>
  <c r="O515"/>
  <c r="N515"/>
  <c r="AO514"/>
  <c r="AN514"/>
  <c r="AM514"/>
  <c r="AL514"/>
  <c r="AK514"/>
  <c r="AJ514"/>
  <c r="AI514"/>
  <c r="AH514"/>
  <c r="T514"/>
  <c r="S514"/>
  <c r="R514"/>
  <c r="Q514"/>
  <c r="P514"/>
  <c r="O514"/>
  <c r="N514"/>
  <c r="AO513"/>
  <c r="AN513"/>
  <c r="AM513"/>
  <c r="AL513"/>
  <c r="AK513"/>
  <c r="AJ513"/>
  <c r="AI513"/>
  <c r="AH513"/>
  <c r="T513"/>
  <c r="S513"/>
  <c r="R513"/>
  <c r="Q513"/>
  <c r="P513"/>
  <c r="O513"/>
  <c r="N513"/>
  <c r="AO512"/>
  <c r="AN512"/>
  <c r="AM512"/>
  <c r="AL512"/>
  <c r="AK512"/>
  <c r="AJ512"/>
  <c r="AI512"/>
  <c r="AH512"/>
  <c r="T512"/>
  <c r="S512"/>
  <c r="R512"/>
  <c r="Q512"/>
  <c r="P512"/>
  <c r="O512"/>
  <c r="N512"/>
  <c r="AO511"/>
  <c r="AN511"/>
  <c r="AM511"/>
  <c r="AL511"/>
  <c r="AK511"/>
  <c r="AJ511"/>
  <c r="AI511"/>
  <c r="AH511"/>
  <c r="T511"/>
  <c r="S511"/>
  <c r="R511"/>
  <c r="Q511"/>
  <c r="P511"/>
  <c r="O511"/>
  <c r="N511"/>
  <c r="AO510"/>
  <c r="AN510"/>
  <c r="AM510"/>
  <c r="AL510"/>
  <c r="AK510"/>
  <c r="AJ510"/>
  <c r="AI510"/>
  <c r="AH510"/>
  <c r="T510"/>
  <c r="S510"/>
  <c r="R510"/>
  <c r="Q510"/>
  <c r="P510"/>
  <c r="O510"/>
  <c r="N510"/>
  <c r="AO509"/>
  <c r="AN509"/>
  <c r="AM509"/>
  <c r="AL509"/>
  <c r="AK509"/>
  <c r="AJ509"/>
  <c r="AI509"/>
  <c r="AH509"/>
  <c r="T509"/>
  <c r="S509"/>
  <c r="R509"/>
  <c r="Q509"/>
  <c r="P509"/>
  <c r="O509"/>
  <c r="N509"/>
  <c r="AO508"/>
  <c r="AN508"/>
  <c r="AM508"/>
  <c r="AL508"/>
  <c r="AK508"/>
  <c r="AJ508"/>
  <c r="AI508"/>
  <c r="AH508"/>
  <c r="T508"/>
  <c r="S508"/>
  <c r="R508"/>
  <c r="Q508"/>
  <c r="P508"/>
  <c r="O508"/>
  <c r="N508"/>
  <c r="AO507"/>
  <c r="AN507"/>
  <c r="AM507"/>
  <c r="AL507"/>
  <c r="AK507"/>
  <c r="AJ507"/>
  <c r="AI507"/>
  <c r="AH507"/>
  <c r="T507"/>
  <c r="S507"/>
  <c r="R507"/>
  <c r="Q507"/>
  <c r="P507"/>
  <c r="O507"/>
  <c r="N507"/>
  <c r="AO506"/>
  <c r="AN506"/>
  <c r="AM506"/>
  <c r="AL506"/>
  <c r="AK506"/>
  <c r="AJ506"/>
  <c r="AI506"/>
  <c r="AH506"/>
  <c r="T506"/>
  <c r="S506"/>
  <c r="R506"/>
  <c r="Q506"/>
  <c r="P506"/>
  <c r="O506"/>
  <c r="N506"/>
  <c r="AO505"/>
  <c r="AN505"/>
  <c r="AM505"/>
  <c r="AL505"/>
  <c r="AK505"/>
  <c r="AJ505"/>
  <c r="AI505"/>
  <c r="AH505"/>
  <c r="T505"/>
  <c r="S505"/>
  <c r="R505"/>
  <c r="Q505"/>
  <c r="P505"/>
  <c r="O505"/>
  <c r="N505"/>
  <c r="AO504"/>
  <c r="AN504"/>
  <c r="AM504"/>
  <c r="AL504"/>
  <c r="AK504"/>
  <c r="AJ504"/>
  <c r="AI504"/>
  <c r="AH504"/>
  <c r="T504"/>
  <c r="S504"/>
  <c r="R504"/>
  <c r="Q504"/>
  <c r="P504"/>
  <c r="O504"/>
  <c r="N504"/>
  <c r="AO503"/>
  <c r="AN503"/>
  <c r="AM503"/>
  <c r="AL503"/>
  <c r="AK503"/>
  <c r="AJ503"/>
  <c r="AI503"/>
  <c r="AH503"/>
  <c r="T503"/>
  <c r="S503"/>
  <c r="R503"/>
  <c r="Q503"/>
  <c r="P503"/>
  <c r="O503"/>
  <c r="N503"/>
  <c r="AO502"/>
  <c r="AN502"/>
  <c r="AM502"/>
  <c r="AL502"/>
  <c r="AK502"/>
  <c r="AJ502"/>
  <c r="AI502"/>
  <c r="AH502"/>
  <c r="T502"/>
  <c r="S502"/>
  <c r="R502"/>
  <c r="Q502"/>
  <c r="P502"/>
  <c r="O502"/>
  <c r="N502"/>
  <c r="AO501"/>
  <c r="AN501"/>
  <c r="AM501"/>
  <c r="AL501"/>
  <c r="AK501"/>
  <c r="AJ501"/>
  <c r="AI501"/>
  <c r="AH501"/>
  <c r="T501"/>
  <c r="S501"/>
  <c r="R501"/>
  <c r="Q501"/>
  <c r="P501"/>
  <c r="O501"/>
  <c r="N501"/>
  <c r="AO500"/>
  <c r="AN500"/>
  <c r="AM500"/>
  <c r="AL500"/>
  <c r="AK500"/>
  <c r="AJ500"/>
  <c r="AI500"/>
  <c r="AH500"/>
  <c r="T500"/>
  <c r="S500"/>
  <c r="R500"/>
  <c r="Q500"/>
  <c r="P500"/>
  <c r="O500"/>
  <c r="N500"/>
  <c r="AO499"/>
  <c r="AN499"/>
  <c r="AM499"/>
  <c r="AL499"/>
  <c r="AK499"/>
  <c r="AJ499"/>
  <c r="AI499"/>
  <c r="AH499"/>
  <c r="T499"/>
  <c r="S499"/>
  <c r="R499"/>
  <c r="Q499"/>
  <c r="P499"/>
  <c r="O499"/>
  <c r="N499"/>
  <c r="AO498"/>
  <c r="AN498"/>
  <c r="AM498"/>
  <c r="AL498"/>
  <c r="AK498"/>
  <c r="AJ498"/>
  <c r="AI498"/>
  <c r="AH498"/>
  <c r="T498"/>
  <c r="S498"/>
  <c r="R498"/>
  <c r="Q498"/>
  <c r="P498"/>
  <c r="O498"/>
  <c r="N498"/>
  <c r="AO497"/>
  <c r="AN497"/>
  <c r="AM497"/>
  <c r="AL497"/>
  <c r="AK497"/>
  <c r="AJ497"/>
  <c r="AI497"/>
  <c r="AH497"/>
  <c r="T497"/>
  <c r="S497"/>
  <c r="R497"/>
  <c r="Q497"/>
  <c r="P497"/>
  <c r="O497"/>
  <c r="N497"/>
  <c r="AO496"/>
  <c r="AN496"/>
  <c r="AM496"/>
  <c r="AL496"/>
  <c r="AK496"/>
  <c r="AJ496"/>
  <c r="AI496"/>
  <c r="AH496"/>
  <c r="T496"/>
  <c r="S496"/>
  <c r="R496"/>
  <c r="Q496"/>
  <c r="P496"/>
  <c r="O496"/>
  <c r="N496"/>
  <c r="AO495"/>
  <c r="AN495"/>
  <c r="AM495"/>
  <c r="AL495"/>
  <c r="AK495"/>
  <c r="AJ495"/>
  <c r="AI495"/>
  <c r="AH495"/>
  <c r="T495"/>
  <c r="S495"/>
  <c r="R495"/>
  <c r="Q495"/>
  <c r="P495"/>
  <c r="O495"/>
  <c r="N495"/>
  <c r="AO494"/>
  <c r="AN494"/>
  <c r="AM494"/>
  <c r="AL494"/>
  <c r="AK494"/>
  <c r="AJ494"/>
  <c r="AI494"/>
  <c r="AH494"/>
  <c r="T494"/>
  <c r="S494"/>
  <c r="R494"/>
  <c r="Q494"/>
  <c r="P494"/>
  <c r="O494"/>
  <c r="N494"/>
  <c r="AO493"/>
  <c r="AN493"/>
  <c r="AM493"/>
  <c r="AL493"/>
  <c r="AK493"/>
  <c r="AJ493"/>
  <c r="AI493"/>
  <c r="AH493"/>
  <c r="T493"/>
  <c r="S493"/>
  <c r="R493"/>
  <c r="Q493"/>
  <c r="P493"/>
  <c r="O493"/>
  <c r="N493"/>
  <c r="AO492"/>
  <c r="AN492"/>
  <c r="AM492"/>
  <c r="AL492"/>
  <c r="AK492"/>
  <c r="AJ492"/>
  <c r="AI492"/>
  <c r="AH492"/>
  <c r="T492"/>
  <c r="S492"/>
  <c r="R492"/>
  <c r="Q492"/>
  <c r="P492"/>
  <c r="O492"/>
  <c r="N492"/>
  <c r="AO491"/>
  <c r="AN491"/>
  <c r="AM491"/>
  <c r="AL491"/>
  <c r="AK491"/>
  <c r="AJ491"/>
  <c r="AI491"/>
  <c r="AH491"/>
  <c r="T491"/>
  <c r="S491"/>
  <c r="R491"/>
  <c r="Q491"/>
  <c r="P491"/>
  <c r="O491"/>
  <c r="N491"/>
  <c r="AO490"/>
  <c r="AN490"/>
  <c r="AM490"/>
  <c r="AL490"/>
  <c r="AK490"/>
  <c r="AJ490"/>
  <c r="AI490"/>
  <c r="AH490"/>
  <c r="T490"/>
  <c r="S490"/>
  <c r="R490"/>
  <c r="Q490"/>
  <c r="P490"/>
  <c r="O490"/>
  <c r="N490"/>
  <c r="AO489"/>
  <c r="AN489"/>
  <c r="AM489"/>
  <c r="AL489"/>
  <c r="AK489"/>
  <c r="AJ489"/>
  <c r="AI489"/>
  <c r="AH489"/>
  <c r="T489"/>
  <c r="S489"/>
  <c r="R489"/>
  <c r="Q489"/>
  <c r="P489"/>
  <c r="O489"/>
  <c r="N489"/>
  <c r="AO488"/>
  <c r="AN488"/>
  <c r="AM488"/>
  <c r="AL488"/>
  <c r="AK488"/>
  <c r="AJ488"/>
  <c r="AI488"/>
  <c r="AH488"/>
  <c r="T488"/>
  <c r="S488"/>
  <c r="R488"/>
  <c r="Q488"/>
  <c r="P488"/>
  <c r="O488"/>
  <c r="N488"/>
  <c r="AO487"/>
  <c r="AN487"/>
  <c r="AM487"/>
  <c r="AL487"/>
  <c r="AK487"/>
  <c r="AJ487"/>
  <c r="AI487"/>
  <c r="AH487"/>
  <c r="T487"/>
  <c r="S487"/>
  <c r="R487"/>
  <c r="Q487"/>
  <c r="P487"/>
  <c r="O487"/>
  <c r="N487"/>
  <c r="AO486"/>
  <c r="AN486"/>
  <c r="AM486"/>
  <c r="AL486"/>
  <c r="AK486"/>
  <c r="AJ486"/>
  <c r="AI486"/>
  <c r="AH486"/>
  <c r="T486"/>
  <c r="S486"/>
  <c r="R486"/>
  <c r="Q486"/>
  <c r="P486"/>
  <c r="O486"/>
  <c r="N486"/>
  <c r="AO485"/>
  <c r="AN485"/>
  <c r="AM485"/>
  <c r="AL485"/>
  <c r="AK485"/>
  <c r="AJ485"/>
  <c r="AI485"/>
  <c r="AH485"/>
  <c r="T485"/>
  <c r="S485"/>
  <c r="R485"/>
  <c r="Q485"/>
  <c r="P485"/>
  <c r="O485"/>
  <c r="N485"/>
  <c r="AO484"/>
  <c r="AN484"/>
  <c r="AM484"/>
  <c r="AL484"/>
  <c r="AK484"/>
  <c r="AJ484"/>
  <c r="AI484"/>
  <c r="AH484"/>
  <c r="T484"/>
  <c r="S484"/>
  <c r="R484"/>
  <c r="Q484"/>
  <c r="P484"/>
  <c r="O484"/>
  <c r="N484"/>
  <c r="AO483"/>
  <c r="AN483"/>
  <c r="AM483"/>
  <c r="AL483"/>
  <c r="AK483"/>
  <c r="AJ483"/>
  <c r="AI483"/>
  <c r="AH483"/>
  <c r="T483"/>
  <c r="S483"/>
  <c r="R483"/>
  <c r="Q483"/>
  <c r="P483"/>
  <c r="O483"/>
  <c r="N483"/>
  <c r="AO482"/>
  <c r="AN482"/>
  <c r="AM482"/>
  <c r="AL482"/>
  <c r="AK482"/>
  <c r="AJ482"/>
  <c r="AI482"/>
  <c r="AH482"/>
  <c r="T482"/>
  <c r="S482"/>
  <c r="R482"/>
  <c r="Q482"/>
  <c r="P482"/>
  <c r="O482"/>
  <c r="N482"/>
  <c r="AO481"/>
  <c r="AN481"/>
  <c r="AM481"/>
  <c r="AL481"/>
  <c r="AK481"/>
  <c r="AJ481"/>
  <c r="AI481"/>
  <c r="AH481"/>
  <c r="T481"/>
  <c r="S481"/>
  <c r="R481"/>
  <c r="Q481"/>
  <c r="P481"/>
  <c r="O481"/>
  <c r="N481"/>
  <c r="AO480"/>
  <c r="AN480"/>
  <c r="AM480"/>
  <c r="AL480"/>
  <c r="AK480"/>
  <c r="AJ480"/>
  <c r="AI480"/>
  <c r="AH480"/>
  <c r="T480"/>
  <c r="S480"/>
  <c r="R480"/>
  <c r="Q480"/>
  <c r="P480"/>
  <c r="O480"/>
  <c r="N480"/>
  <c r="AO479"/>
  <c r="AN479"/>
  <c r="AM479"/>
  <c r="AL479"/>
  <c r="AK479"/>
  <c r="AJ479"/>
  <c r="AI479"/>
  <c r="AH479"/>
  <c r="T479"/>
  <c r="S479"/>
  <c r="R479"/>
  <c r="Q479"/>
  <c r="P479"/>
  <c r="O479"/>
  <c r="N479"/>
  <c r="AO478"/>
  <c r="AN478"/>
  <c r="AM478"/>
  <c r="AL478"/>
  <c r="AK478"/>
  <c r="AJ478"/>
  <c r="AI478"/>
  <c r="AH478"/>
  <c r="T478"/>
  <c r="S478"/>
  <c r="R478"/>
  <c r="Q478"/>
  <c r="P478"/>
  <c r="O478"/>
  <c r="N478"/>
  <c r="AO477"/>
  <c r="AN477"/>
  <c r="AM477"/>
  <c r="AL477"/>
  <c r="AK477"/>
  <c r="AJ477"/>
  <c r="AI477"/>
  <c r="AH477"/>
  <c r="T477"/>
  <c r="S477"/>
  <c r="R477"/>
  <c r="Q477"/>
  <c r="P477"/>
  <c r="O477"/>
  <c r="N477"/>
  <c r="AO476"/>
  <c r="AN476"/>
  <c r="AM476"/>
  <c r="AL476"/>
  <c r="AK476"/>
  <c r="AJ476"/>
  <c r="AI476"/>
  <c r="AH476"/>
  <c r="T476"/>
  <c r="S476"/>
  <c r="R476"/>
  <c r="Q476"/>
  <c r="P476"/>
  <c r="O476"/>
  <c r="N476"/>
  <c r="AO475"/>
  <c r="AN475"/>
  <c r="AM475"/>
  <c r="AL475"/>
  <c r="AK475"/>
  <c r="AJ475"/>
  <c r="AI475"/>
  <c r="AH475"/>
  <c r="T475"/>
  <c r="S475"/>
  <c r="R475"/>
  <c r="Q475"/>
  <c r="P475"/>
  <c r="O475"/>
  <c r="N475"/>
  <c r="AO474"/>
  <c r="AN474"/>
  <c r="AM474"/>
  <c r="AL474"/>
  <c r="AK474"/>
  <c r="AJ474"/>
  <c r="AI474"/>
  <c r="AH474"/>
  <c r="T474"/>
  <c r="S474"/>
  <c r="R474"/>
  <c r="Q474"/>
  <c r="P474"/>
  <c r="O474"/>
  <c r="N474"/>
  <c r="AO473"/>
  <c r="AN473"/>
  <c r="AM473"/>
  <c r="AL473"/>
  <c r="AK473"/>
  <c r="AJ473"/>
  <c r="AI473"/>
  <c r="AH473"/>
  <c r="T473"/>
  <c r="S473"/>
  <c r="R473"/>
  <c r="Q473"/>
  <c r="P473"/>
  <c r="O473"/>
  <c r="N473"/>
  <c r="AO472"/>
  <c r="AN472"/>
  <c r="AM472"/>
  <c r="AL472"/>
  <c r="AK472"/>
  <c r="AJ472"/>
  <c r="AI472"/>
  <c r="AH472"/>
  <c r="T472"/>
  <c r="S472"/>
  <c r="R472"/>
  <c r="Q472"/>
  <c r="P472"/>
  <c r="O472"/>
  <c r="N472"/>
  <c r="AO471"/>
  <c r="AN471"/>
  <c r="AM471"/>
  <c r="AL471"/>
  <c r="AK471"/>
  <c r="AJ471"/>
  <c r="AI471"/>
  <c r="AH471"/>
  <c r="T471"/>
  <c r="S471"/>
  <c r="R471"/>
  <c r="Q471"/>
  <c r="P471"/>
  <c r="O471"/>
  <c r="N471"/>
  <c r="AO470"/>
  <c r="AN470"/>
  <c r="AM470"/>
  <c r="AL470"/>
  <c r="AK470"/>
  <c r="AJ470"/>
  <c r="AI470"/>
  <c r="AH470"/>
  <c r="T470"/>
  <c r="S470"/>
  <c r="R470"/>
  <c r="Q470"/>
  <c r="P470"/>
  <c r="O470"/>
  <c r="N470"/>
  <c r="AO469"/>
  <c r="AN469"/>
  <c r="AM469"/>
  <c r="AL469"/>
  <c r="AK469"/>
  <c r="AJ469"/>
  <c r="AI469"/>
  <c r="AH469"/>
  <c r="T469"/>
  <c r="S469"/>
  <c r="R469"/>
  <c r="Q469"/>
  <c r="P469"/>
  <c r="O469"/>
  <c r="N469"/>
  <c r="AO468"/>
  <c r="AN468"/>
  <c r="AM468"/>
  <c r="AL468"/>
  <c r="AK468"/>
  <c r="AJ468"/>
  <c r="AI468"/>
  <c r="AH468"/>
  <c r="T468"/>
  <c r="S468"/>
  <c r="R468"/>
  <c r="Q468"/>
  <c r="P468"/>
  <c r="O468"/>
  <c r="N468"/>
  <c r="AO467"/>
  <c r="AN467"/>
  <c r="AM467"/>
  <c r="AL467"/>
  <c r="AK467"/>
  <c r="AJ467"/>
  <c r="AI467"/>
  <c r="AH467"/>
  <c r="T467"/>
  <c r="S467"/>
  <c r="R467"/>
  <c r="Q467"/>
  <c r="P467"/>
  <c r="O467"/>
  <c r="N467"/>
  <c r="AO466"/>
  <c r="AN466"/>
  <c r="AM466"/>
  <c r="AL466"/>
  <c r="AK466"/>
  <c r="AJ466"/>
  <c r="AI466"/>
  <c r="AH466"/>
  <c r="T466"/>
  <c r="S466"/>
  <c r="R466"/>
  <c r="Q466"/>
  <c r="P466"/>
  <c r="O466"/>
  <c r="N466"/>
  <c r="AO465"/>
  <c r="AN465"/>
  <c r="AM465"/>
  <c r="AL465"/>
  <c r="AK465"/>
  <c r="AJ465"/>
  <c r="AI465"/>
  <c r="AH465"/>
  <c r="T465"/>
  <c r="S465"/>
  <c r="R465"/>
  <c r="Q465"/>
  <c r="P465"/>
  <c r="O465"/>
  <c r="N465"/>
  <c r="AO464"/>
  <c r="AN464"/>
  <c r="AM464"/>
  <c r="AL464"/>
  <c r="AK464"/>
  <c r="AJ464"/>
  <c r="AI464"/>
  <c r="AH464"/>
  <c r="T464"/>
  <c r="S464"/>
  <c r="R464"/>
  <c r="Q464"/>
  <c r="P464"/>
  <c r="O464"/>
  <c r="N464"/>
  <c r="AO463"/>
  <c r="AN463"/>
  <c r="AM463"/>
  <c r="AL463"/>
  <c r="AK463"/>
  <c r="AJ463"/>
  <c r="AI463"/>
  <c r="AH463"/>
  <c r="T463"/>
  <c r="S463"/>
  <c r="R463"/>
  <c r="Q463"/>
  <c r="P463"/>
  <c r="O463"/>
  <c r="N463"/>
  <c r="AO462"/>
  <c r="AN462"/>
  <c r="AM462"/>
  <c r="AL462"/>
  <c r="AK462"/>
  <c r="AJ462"/>
  <c r="AI462"/>
  <c r="AH462"/>
  <c r="T462"/>
  <c r="S462"/>
  <c r="R462"/>
  <c r="Q462"/>
  <c r="P462"/>
  <c r="O462"/>
  <c r="N462"/>
  <c r="AO461"/>
  <c r="AN461"/>
  <c r="AM461"/>
  <c r="AL461"/>
  <c r="AK461"/>
  <c r="AJ461"/>
  <c r="AI461"/>
  <c r="AH461"/>
  <c r="T461"/>
  <c r="S461"/>
  <c r="R461"/>
  <c r="Q461"/>
  <c r="P461"/>
  <c r="O461"/>
  <c r="N461"/>
  <c r="AO460"/>
  <c r="AN460"/>
  <c r="AM460"/>
  <c r="AL460"/>
  <c r="AK460"/>
  <c r="AJ460"/>
  <c r="AI460"/>
  <c r="AH460"/>
  <c r="T460"/>
  <c r="S460"/>
  <c r="R460"/>
  <c r="Q460"/>
  <c r="P460"/>
  <c r="O460"/>
  <c r="N460"/>
  <c r="AO459"/>
  <c r="AN459"/>
  <c r="AM459"/>
  <c r="AL459"/>
  <c r="AK459"/>
  <c r="AJ459"/>
  <c r="AI459"/>
  <c r="AH459"/>
  <c r="T459"/>
  <c r="S459"/>
  <c r="R459"/>
  <c r="Q459"/>
  <c r="P459"/>
  <c r="O459"/>
  <c r="N459"/>
  <c r="AO458"/>
  <c r="AN458"/>
  <c r="AM458"/>
  <c r="AL458"/>
  <c r="AK458"/>
  <c r="AJ458"/>
  <c r="AI458"/>
  <c r="AH458"/>
  <c r="T458"/>
  <c r="S458"/>
  <c r="R458"/>
  <c r="Q458"/>
  <c r="P458"/>
  <c r="O458"/>
  <c r="N458"/>
  <c r="AO457"/>
  <c r="AN457"/>
  <c r="AM457"/>
  <c r="AL457"/>
  <c r="AK457"/>
  <c r="AJ457"/>
  <c r="AI457"/>
  <c r="AH457"/>
  <c r="T457"/>
  <c r="S457"/>
  <c r="R457"/>
  <c r="Q457"/>
  <c r="P457"/>
  <c r="O457"/>
  <c r="N457"/>
  <c r="AO456"/>
  <c r="AN456"/>
  <c r="AM456"/>
  <c r="AL456"/>
  <c r="AK456"/>
  <c r="AJ456"/>
  <c r="AI456"/>
  <c r="AH456"/>
  <c r="T456"/>
  <c r="S456"/>
  <c r="R456"/>
  <c r="Q456"/>
  <c r="P456"/>
  <c r="O456"/>
  <c r="N456"/>
  <c r="AO455"/>
  <c r="AN455"/>
  <c r="AM455"/>
  <c r="AL455"/>
  <c r="AK455"/>
  <c r="AJ455"/>
  <c r="AI455"/>
  <c r="AH455"/>
  <c r="T455"/>
  <c r="S455"/>
  <c r="R455"/>
  <c r="Q455"/>
  <c r="P455"/>
  <c r="O455"/>
  <c r="N455"/>
  <c r="AO454"/>
  <c r="AN454"/>
  <c r="AM454"/>
  <c r="AL454"/>
  <c r="AK454"/>
  <c r="AJ454"/>
  <c r="AI454"/>
  <c r="AH454"/>
  <c r="T454"/>
  <c r="S454"/>
  <c r="R454"/>
  <c r="Q454"/>
  <c r="P454"/>
  <c r="O454"/>
  <c r="N454"/>
  <c r="AO453"/>
  <c r="AN453"/>
  <c r="AM453"/>
  <c r="AL453"/>
  <c r="AK453"/>
  <c r="AJ453"/>
  <c r="AI453"/>
  <c r="AH453"/>
  <c r="T453"/>
  <c r="S453"/>
  <c r="R453"/>
  <c r="Q453"/>
  <c r="P453"/>
  <c r="O453"/>
  <c r="N453"/>
  <c r="AO452"/>
  <c r="AN452"/>
  <c r="AM452"/>
  <c r="AL452"/>
  <c r="AK452"/>
  <c r="AJ452"/>
  <c r="AI452"/>
  <c r="AH452"/>
  <c r="T452"/>
  <c r="S452"/>
  <c r="R452"/>
  <c r="Q452"/>
  <c r="P452"/>
  <c r="O452"/>
  <c r="N452"/>
  <c r="AO451"/>
  <c r="AN451"/>
  <c r="AM451"/>
  <c r="AL451"/>
  <c r="AK451"/>
  <c r="AJ451"/>
  <c r="AI451"/>
  <c r="AH451"/>
  <c r="T451"/>
  <c r="S451"/>
  <c r="R451"/>
  <c r="Q451"/>
  <c r="P451"/>
  <c r="O451"/>
  <c r="N451"/>
  <c r="AO450"/>
  <c r="AN450"/>
  <c r="AM450"/>
  <c r="AL450"/>
  <c r="AK450"/>
  <c r="AJ450"/>
  <c r="AI450"/>
  <c r="AH450"/>
  <c r="T450"/>
  <c r="S450"/>
  <c r="R450"/>
  <c r="Q450"/>
  <c r="P450"/>
  <c r="O450"/>
  <c r="N450"/>
  <c r="AO449"/>
  <c r="AN449"/>
  <c r="AM449"/>
  <c r="AL449"/>
  <c r="AK449"/>
  <c r="AJ449"/>
  <c r="AI449"/>
  <c r="AH449"/>
  <c r="T449"/>
  <c r="S449"/>
  <c r="R449"/>
  <c r="Q449"/>
  <c r="P449"/>
  <c r="O449"/>
  <c r="N449"/>
  <c r="AO448"/>
  <c r="AN448"/>
  <c r="AM448"/>
  <c r="AL448"/>
  <c r="AK448"/>
  <c r="AJ448"/>
  <c r="AI448"/>
  <c r="AH448"/>
  <c r="T448"/>
  <c r="S448"/>
  <c r="R448"/>
  <c r="Q448"/>
  <c r="P448"/>
  <c r="O448"/>
  <c r="N448"/>
  <c r="AO447"/>
  <c r="AN447"/>
  <c r="AM447"/>
  <c r="AL447"/>
  <c r="AK447"/>
  <c r="AJ447"/>
  <c r="AI447"/>
  <c r="AH447"/>
  <c r="T447"/>
  <c r="S447"/>
  <c r="R447"/>
  <c r="Q447"/>
  <c r="P447"/>
  <c r="O447"/>
  <c r="N447"/>
  <c r="AO446"/>
  <c r="AN446"/>
  <c r="AM446"/>
  <c r="AL446"/>
  <c r="AK446"/>
  <c r="AJ446"/>
  <c r="AI446"/>
  <c r="AH446"/>
  <c r="T446"/>
  <c r="S446"/>
  <c r="R446"/>
  <c r="Q446"/>
  <c r="P446"/>
  <c r="O446"/>
  <c r="N446"/>
  <c r="AO445"/>
  <c r="AN445"/>
  <c r="AM445"/>
  <c r="AL445"/>
  <c r="AK445"/>
  <c r="AJ445"/>
  <c r="AI445"/>
  <c r="AH445"/>
  <c r="T445"/>
  <c r="S445"/>
  <c r="R445"/>
  <c r="Q445"/>
  <c r="P445"/>
  <c r="O445"/>
  <c r="N445"/>
  <c r="AO444"/>
  <c r="AN444"/>
  <c r="AM444"/>
  <c r="AL444"/>
  <c r="AK444"/>
  <c r="AJ444"/>
  <c r="AI444"/>
  <c r="AH444"/>
  <c r="T444"/>
  <c r="S444"/>
  <c r="R444"/>
  <c r="Q444"/>
  <c r="P444"/>
  <c r="O444"/>
  <c r="N444"/>
  <c r="AO443"/>
  <c r="AN443"/>
  <c r="AM443"/>
  <c r="AL443"/>
  <c r="AK443"/>
  <c r="AJ443"/>
  <c r="AI443"/>
  <c r="AH443"/>
  <c r="T443"/>
  <c r="S443"/>
  <c r="R443"/>
  <c r="Q443"/>
  <c r="P443"/>
  <c r="O443"/>
  <c r="N443"/>
  <c r="AO442"/>
  <c r="AN442"/>
  <c r="AM442"/>
  <c r="AL442"/>
  <c r="AK442"/>
  <c r="AJ442"/>
  <c r="AI442"/>
  <c r="AH442"/>
  <c r="T442"/>
  <c r="S442"/>
  <c r="R442"/>
  <c r="Q442"/>
  <c r="P442"/>
  <c r="O442"/>
  <c r="N442"/>
  <c r="AO441"/>
  <c r="AN441"/>
  <c r="AM441"/>
  <c r="AL441"/>
  <c r="AK441"/>
  <c r="AJ441"/>
  <c r="AI441"/>
  <c r="AH441"/>
  <c r="T441"/>
  <c r="S441"/>
  <c r="R441"/>
  <c r="Q441"/>
  <c r="P441"/>
  <c r="O441"/>
  <c r="N441"/>
  <c r="AO440"/>
  <c r="AN440"/>
  <c r="AM440"/>
  <c r="AL440"/>
  <c r="AK440"/>
  <c r="AJ440"/>
  <c r="AI440"/>
  <c r="AH440"/>
  <c r="T440"/>
  <c r="S440"/>
  <c r="R440"/>
  <c r="Q440"/>
  <c r="P440"/>
  <c r="O440"/>
  <c r="N440"/>
  <c r="AO439"/>
  <c r="AN439"/>
  <c r="AM439"/>
  <c r="AL439"/>
  <c r="AK439"/>
  <c r="AJ439"/>
  <c r="AI439"/>
  <c r="AH439"/>
  <c r="T439"/>
  <c r="S439"/>
  <c r="R439"/>
  <c r="Q439"/>
  <c r="P439"/>
  <c r="O439"/>
  <c r="N439"/>
  <c r="AO438"/>
  <c r="AN438"/>
  <c r="AM438"/>
  <c r="AL438"/>
  <c r="AK438"/>
  <c r="AJ438"/>
  <c r="AI438"/>
  <c r="AH438"/>
  <c r="T438"/>
  <c r="S438"/>
  <c r="R438"/>
  <c r="Q438"/>
  <c r="P438"/>
  <c r="O438"/>
  <c r="N438"/>
  <c r="AO437"/>
  <c r="AN437"/>
  <c r="AM437"/>
  <c r="AL437"/>
  <c r="AK437"/>
  <c r="AJ437"/>
  <c r="AI437"/>
  <c r="AH437"/>
  <c r="T437"/>
  <c r="S437"/>
  <c r="R437"/>
  <c r="Q437"/>
  <c r="P437"/>
  <c r="O437"/>
  <c r="N437"/>
  <c r="AO436"/>
  <c r="AN436"/>
  <c r="AM436"/>
  <c r="AL436"/>
  <c r="AK436"/>
  <c r="AJ436"/>
  <c r="AI436"/>
  <c r="AH436"/>
  <c r="T436"/>
  <c r="S436"/>
  <c r="R436"/>
  <c r="Q436"/>
  <c r="P436"/>
  <c r="O436"/>
  <c r="N436"/>
  <c r="AO435"/>
  <c r="AN435"/>
  <c r="AM435"/>
  <c r="AL435"/>
  <c r="AK435"/>
  <c r="AJ435"/>
  <c r="AI435"/>
  <c r="AH435"/>
  <c r="T435"/>
  <c r="S435"/>
  <c r="R435"/>
  <c r="Q435"/>
  <c r="P435"/>
  <c r="O435"/>
  <c r="N435"/>
  <c r="AO434"/>
  <c r="AN434"/>
  <c r="AM434"/>
  <c r="AL434"/>
  <c r="AK434"/>
  <c r="AJ434"/>
  <c r="AI434"/>
  <c r="AH434"/>
  <c r="T434"/>
  <c r="S434"/>
  <c r="R434"/>
  <c r="Q434"/>
  <c r="P434"/>
  <c r="O434"/>
  <c r="N434"/>
  <c r="AO433"/>
  <c r="AN433"/>
  <c r="AM433"/>
  <c r="AL433"/>
  <c r="AK433"/>
  <c r="AJ433"/>
  <c r="AI433"/>
  <c r="AH433"/>
  <c r="T433"/>
  <c r="S433"/>
  <c r="R433"/>
  <c r="Q433"/>
  <c r="P433"/>
  <c r="O433"/>
  <c r="N433"/>
  <c r="AO432"/>
  <c r="AN432"/>
  <c r="AM432"/>
  <c r="AL432"/>
  <c r="AK432"/>
  <c r="AJ432"/>
  <c r="AI432"/>
  <c r="AH432"/>
  <c r="T432"/>
  <c r="S432"/>
  <c r="R432"/>
  <c r="Q432"/>
  <c r="P432"/>
  <c r="O432"/>
  <c r="N432"/>
  <c r="AO431"/>
  <c r="AN431"/>
  <c r="AM431"/>
  <c r="AL431"/>
  <c r="AK431"/>
  <c r="AJ431"/>
  <c r="AI431"/>
  <c r="AH431"/>
  <c r="T431"/>
  <c r="S431"/>
  <c r="R431"/>
  <c r="Q431"/>
  <c r="P431"/>
  <c r="O431"/>
  <c r="N431"/>
  <c r="AO430"/>
  <c r="AN430"/>
  <c r="AM430"/>
  <c r="AL430"/>
  <c r="AK430"/>
  <c r="AJ430"/>
  <c r="AI430"/>
  <c r="AH430"/>
  <c r="T430"/>
  <c r="S430"/>
  <c r="R430"/>
  <c r="Q430"/>
  <c r="P430"/>
  <c r="O430"/>
  <c r="N430"/>
  <c r="AO429"/>
  <c r="AN429"/>
  <c r="AM429"/>
  <c r="AL429"/>
  <c r="AK429"/>
  <c r="AJ429"/>
  <c r="AI429"/>
  <c r="AH429"/>
  <c r="T429"/>
  <c r="S429"/>
  <c r="R429"/>
  <c r="Q429"/>
  <c r="P429"/>
  <c r="O429"/>
  <c r="N429"/>
  <c r="AO428"/>
  <c r="AN428"/>
  <c r="AM428"/>
  <c r="AL428"/>
  <c r="AK428"/>
  <c r="AJ428"/>
  <c r="AI428"/>
  <c r="AH428"/>
  <c r="T428"/>
  <c r="S428"/>
  <c r="R428"/>
  <c r="Q428"/>
  <c r="P428"/>
  <c r="O428"/>
  <c r="N428"/>
  <c r="AO427"/>
  <c r="AN427"/>
  <c r="AM427"/>
  <c r="AL427"/>
  <c r="AK427"/>
  <c r="AJ427"/>
  <c r="AI427"/>
  <c r="AH427"/>
  <c r="T427"/>
  <c r="S427"/>
  <c r="R427"/>
  <c r="Q427"/>
  <c r="P427"/>
  <c r="O427"/>
  <c r="N427"/>
  <c r="AO426"/>
  <c r="AN426"/>
  <c r="AM426"/>
  <c r="AL426"/>
  <c r="AK426"/>
  <c r="AJ426"/>
  <c r="AI426"/>
  <c r="AH426"/>
  <c r="T426"/>
  <c r="S426"/>
  <c r="R426"/>
  <c r="Q426"/>
  <c r="P426"/>
  <c r="O426"/>
  <c r="N426"/>
  <c r="AO425"/>
  <c r="AN425"/>
  <c r="AM425"/>
  <c r="AL425"/>
  <c r="AK425"/>
  <c r="AJ425"/>
  <c r="AI425"/>
  <c r="AH425"/>
  <c r="T425"/>
  <c r="S425"/>
  <c r="R425"/>
  <c r="Q425"/>
  <c r="P425"/>
  <c r="O425"/>
  <c r="N425"/>
  <c r="AO424"/>
  <c r="AN424"/>
  <c r="AM424"/>
  <c r="AL424"/>
  <c r="AK424"/>
  <c r="AJ424"/>
  <c r="AI424"/>
  <c r="AH424"/>
  <c r="T424"/>
  <c r="S424"/>
  <c r="R424"/>
  <c r="Q424"/>
  <c r="P424"/>
  <c r="O424"/>
  <c r="N424"/>
  <c r="AO423"/>
  <c r="AN423"/>
  <c r="AM423"/>
  <c r="AL423"/>
  <c r="AK423"/>
  <c r="AJ423"/>
  <c r="AI423"/>
  <c r="AH423"/>
  <c r="T423"/>
  <c r="S423"/>
  <c r="R423"/>
  <c r="Q423"/>
  <c r="P423"/>
  <c r="O423"/>
  <c r="N423"/>
  <c r="AO422"/>
  <c r="AN422"/>
  <c r="AM422"/>
  <c r="AL422"/>
  <c r="AK422"/>
  <c r="AJ422"/>
  <c r="AI422"/>
  <c r="AH422"/>
  <c r="T422"/>
  <c r="S422"/>
  <c r="R422"/>
  <c r="Q422"/>
  <c r="P422"/>
  <c r="O422"/>
  <c r="N422"/>
  <c r="AO421"/>
  <c r="AN421"/>
  <c r="AM421"/>
  <c r="AL421"/>
  <c r="AK421"/>
  <c r="AJ421"/>
  <c r="AI421"/>
  <c r="AH421"/>
  <c r="T421"/>
  <c r="S421"/>
  <c r="R421"/>
  <c r="Q421"/>
  <c r="P421"/>
  <c r="O421"/>
  <c r="N421"/>
  <c r="AO420"/>
  <c r="AN420"/>
  <c r="AM420"/>
  <c r="AL420"/>
  <c r="AK420"/>
  <c r="AJ420"/>
  <c r="AI420"/>
  <c r="AH420"/>
  <c r="T420"/>
  <c r="S420"/>
  <c r="R420"/>
  <c r="Q420"/>
  <c r="P420"/>
  <c r="O420"/>
  <c r="N420"/>
  <c r="AO419"/>
  <c r="AN419"/>
  <c r="AM419"/>
  <c r="AL419"/>
  <c r="AK419"/>
  <c r="AJ419"/>
  <c r="AI419"/>
  <c r="AH419"/>
  <c r="T419"/>
  <c r="S419"/>
  <c r="R419"/>
  <c r="Q419"/>
  <c r="P419"/>
  <c r="O419"/>
  <c r="N419"/>
  <c r="AO418"/>
  <c r="AN418"/>
  <c r="AM418"/>
  <c r="AL418"/>
  <c r="AK418"/>
  <c r="AJ418"/>
  <c r="AI418"/>
  <c r="AH418"/>
  <c r="T418"/>
  <c r="S418"/>
  <c r="R418"/>
  <c r="Q418"/>
  <c r="P418"/>
  <c r="O418"/>
  <c r="N418"/>
  <c r="AO417"/>
  <c r="AN417"/>
  <c r="AM417"/>
  <c r="AL417"/>
  <c r="AK417"/>
  <c r="AJ417"/>
  <c r="AI417"/>
  <c r="AH417"/>
  <c r="T417"/>
  <c r="S417"/>
  <c r="R417"/>
  <c r="Q417"/>
  <c r="P417"/>
  <c r="O417"/>
  <c r="N417"/>
  <c r="AO416"/>
  <c r="AN416"/>
  <c r="AM416"/>
  <c r="AL416"/>
  <c r="AK416"/>
  <c r="AJ416"/>
  <c r="AI416"/>
  <c r="AH416"/>
  <c r="T416"/>
  <c r="S416"/>
  <c r="R416"/>
  <c r="Q416"/>
  <c r="P416"/>
  <c r="O416"/>
  <c r="N416"/>
  <c r="AO415"/>
  <c r="AN415"/>
  <c r="AM415"/>
  <c r="AL415"/>
  <c r="AK415"/>
  <c r="AJ415"/>
  <c r="AI415"/>
  <c r="AH415"/>
  <c r="T415"/>
  <c r="S415"/>
  <c r="R415"/>
  <c r="Q415"/>
  <c r="P415"/>
  <c r="O415"/>
  <c r="N415"/>
  <c r="AO414"/>
  <c r="AN414"/>
  <c r="AM414"/>
  <c r="AL414"/>
  <c r="AK414"/>
  <c r="AJ414"/>
  <c r="AI414"/>
  <c r="AH414"/>
  <c r="T414"/>
  <c r="S414"/>
  <c r="R414"/>
  <c r="Q414"/>
  <c r="P414"/>
  <c r="O414"/>
  <c r="N414"/>
  <c r="AO413"/>
  <c r="AN413"/>
  <c r="AM413"/>
  <c r="AL413"/>
  <c r="AK413"/>
  <c r="AJ413"/>
  <c r="AI413"/>
  <c r="AH413"/>
  <c r="T413"/>
  <c r="S413"/>
  <c r="R413"/>
  <c r="Q413"/>
  <c r="P413"/>
  <c r="O413"/>
  <c r="N413"/>
  <c r="AO412"/>
  <c r="AN412"/>
  <c r="AM412"/>
  <c r="AL412"/>
  <c r="AK412"/>
  <c r="AJ412"/>
  <c r="AI412"/>
  <c r="AH412"/>
  <c r="T412"/>
  <c r="S412"/>
  <c r="R412"/>
  <c r="Q412"/>
  <c r="P412"/>
  <c r="O412"/>
  <c r="N412"/>
  <c r="AO411"/>
  <c r="AN411"/>
  <c r="AM411"/>
  <c r="AL411"/>
  <c r="AK411"/>
  <c r="AJ411"/>
  <c r="AI411"/>
  <c r="AH411"/>
  <c r="T411"/>
  <c r="S411"/>
  <c r="R411"/>
  <c r="Q411"/>
  <c r="P411"/>
  <c r="O411"/>
  <c r="N411"/>
  <c r="AO410"/>
  <c r="AN410"/>
  <c r="AM410"/>
  <c r="AL410"/>
  <c r="AK410"/>
  <c r="AJ410"/>
  <c r="AI410"/>
  <c r="AH410"/>
  <c r="T410"/>
  <c r="S410"/>
  <c r="R410"/>
  <c r="Q410"/>
  <c r="P410"/>
  <c r="O410"/>
  <c r="N410"/>
  <c r="AO409"/>
  <c r="AN409"/>
  <c r="AM409"/>
  <c r="AL409"/>
  <c r="AK409"/>
  <c r="AJ409"/>
  <c r="AI409"/>
  <c r="AH409"/>
  <c r="T409"/>
  <c r="S409"/>
  <c r="R409"/>
  <c r="Q409"/>
  <c r="P409"/>
  <c r="O409"/>
  <c r="N409"/>
  <c r="AO408"/>
  <c r="AN408"/>
  <c r="AM408"/>
  <c r="AL408"/>
  <c r="AK408"/>
  <c r="AJ408"/>
  <c r="AI408"/>
  <c r="AH408"/>
  <c r="T408"/>
  <c r="S408"/>
  <c r="R408"/>
  <c r="Q408"/>
  <c r="P408"/>
  <c r="O408"/>
  <c r="N408"/>
  <c r="AO407"/>
  <c r="AN407"/>
  <c r="AM407"/>
  <c r="AL407"/>
  <c r="AK407"/>
  <c r="AJ407"/>
  <c r="AI407"/>
  <c r="AH407"/>
  <c r="T407"/>
  <c r="S407"/>
  <c r="R407"/>
  <c r="Q407"/>
  <c r="P407"/>
  <c r="O407"/>
  <c r="N407"/>
  <c r="AO406"/>
  <c r="AN406"/>
  <c r="AM406"/>
  <c r="AL406"/>
  <c r="AK406"/>
  <c r="AJ406"/>
  <c r="AI406"/>
  <c r="AH406"/>
  <c r="T406"/>
  <c r="S406"/>
  <c r="R406"/>
  <c r="Q406"/>
  <c r="P406"/>
  <c r="O406"/>
  <c r="N406"/>
  <c r="AO405"/>
  <c r="AN405"/>
  <c r="AM405"/>
  <c r="AL405"/>
  <c r="AK405"/>
  <c r="AJ405"/>
  <c r="AI405"/>
  <c r="AH405"/>
  <c r="T405"/>
  <c r="S405"/>
  <c r="R405"/>
  <c r="Q405"/>
  <c r="P405"/>
  <c r="O405"/>
  <c r="N405"/>
  <c r="AO404"/>
  <c r="AN404"/>
  <c r="AM404"/>
  <c r="AL404"/>
  <c r="AK404"/>
  <c r="AJ404"/>
  <c r="AI404"/>
  <c r="AH404"/>
  <c r="T404"/>
  <c r="S404"/>
  <c r="R404"/>
  <c r="Q404"/>
  <c r="P404"/>
  <c r="O404"/>
  <c r="N404"/>
  <c r="AO403"/>
  <c r="AN403"/>
  <c r="AM403"/>
  <c r="AL403"/>
  <c r="AK403"/>
  <c r="AJ403"/>
  <c r="AI403"/>
  <c r="AH403"/>
  <c r="T403"/>
  <c r="S403"/>
  <c r="R403"/>
  <c r="Q403"/>
  <c r="P403"/>
  <c r="O403"/>
  <c r="N403"/>
  <c r="AO402"/>
  <c r="AN402"/>
  <c r="AM402"/>
  <c r="AL402"/>
  <c r="AK402"/>
  <c r="AJ402"/>
  <c r="AI402"/>
  <c r="AH402"/>
  <c r="T402"/>
  <c r="S402"/>
  <c r="R402"/>
  <c r="Q402"/>
  <c r="P402"/>
  <c r="O402"/>
  <c r="N402"/>
  <c r="AO401"/>
  <c r="AN401"/>
  <c r="AM401"/>
  <c r="AL401"/>
  <c r="AK401"/>
  <c r="AJ401"/>
  <c r="AI401"/>
  <c r="AH401"/>
  <c r="T401"/>
  <c r="S401"/>
  <c r="R401"/>
  <c r="Q401"/>
  <c r="P401"/>
  <c r="O401"/>
  <c r="N401"/>
  <c r="AO400"/>
  <c r="AN400"/>
  <c r="AM400"/>
  <c r="AL400"/>
  <c r="AK400"/>
  <c r="AJ400"/>
  <c r="AI400"/>
  <c r="AH400"/>
  <c r="T400"/>
  <c r="S400"/>
  <c r="R400"/>
  <c r="Q400"/>
  <c r="P400"/>
  <c r="O400"/>
  <c r="N400"/>
  <c r="AO399"/>
  <c r="AN399"/>
  <c r="AM399"/>
  <c r="AL399"/>
  <c r="AK399"/>
  <c r="AJ399"/>
  <c r="AI399"/>
  <c r="AH399"/>
  <c r="T399"/>
  <c r="S399"/>
  <c r="R399"/>
  <c r="Q399"/>
  <c r="P399"/>
  <c r="O399"/>
  <c r="N399"/>
  <c r="AO398"/>
  <c r="AN398"/>
  <c r="AM398"/>
  <c r="AL398"/>
  <c r="AK398"/>
  <c r="AJ398"/>
  <c r="AI398"/>
  <c r="AH398"/>
  <c r="T398"/>
  <c r="S398"/>
  <c r="R398"/>
  <c r="Q398"/>
  <c r="P398"/>
  <c r="O398"/>
  <c r="N398"/>
  <c r="AO397"/>
  <c r="AN397"/>
  <c r="AM397"/>
  <c r="AL397"/>
  <c r="AK397"/>
  <c r="AJ397"/>
  <c r="AI397"/>
  <c r="AH397"/>
  <c r="T397"/>
  <c r="S397"/>
  <c r="R397"/>
  <c r="Q397"/>
  <c r="P397"/>
  <c r="O397"/>
  <c r="N397"/>
  <c r="AO396"/>
  <c r="AN396"/>
  <c r="AM396"/>
  <c r="AL396"/>
  <c r="AK396"/>
  <c r="AJ396"/>
  <c r="AI396"/>
  <c r="AH396"/>
  <c r="T396"/>
  <c r="S396"/>
  <c r="R396"/>
  <c r="Q396"/>
  <c r="P396"/>
  <c r="O396"/>
  <c r="N396"/>
  <c r="AO395"/>
  <c r="AN395"/>
  <c r="AM395"/>
  <c r="AL395"/>
  <c r="AK395"/>
  <c r="AJ395"/>
  <c r="AI395"/>
  <c r="AH395"/>
  <c r="T395"/>
  <c r="S395"/>
  <c r="R395"/>
  <c r="Q395"/>
  <c r="P395"/>
  <c r="O395"/>
  <c r="N395"/>
  <c r="AO394"/>
  <c r="AN394"/>
  <c r="AM394"/>
  <c r="AL394"/>
  <c r="AK394"/>
  <c r="AJ394"/>
  <c r="AI394"/>
  <c r="AH394"/>
  <c r="T394"/>
  <c r="S394"/>
  <c r="R394"/>
  <c r="Q394"/>
  <c r="P394"/>
  <c r="O394"/>
  <c r="N394"/>
  <c r="AO393"/>
  <c r="AN393"/>
  <c r="AM393"/>
  <c r="AL393"/>
  <c r="AK393"/>
  <c r="AJ393"/>
  <c r="AI393"/>
  <c r="AH393"/>
  <c r="T393"/>
  <c r="S393"/>
  <c r="R393"/>
  <c r="Q393"/>
  <c r="P393"/>
  <c r="O393"/>
  <c r="N393"/>
  <c r="AO392"/>
  <c r="AN392"/>
  <c r="AM392"/>
  <c r="AL392"/>
  <c r="AK392"/>
  <c r="AJ392"/>
  <c r="AI392"/>
  <c r="AH392"/>
  <c r="T392"/>
  <c r="S392"/>
  <c r="R392"/>
  <c r="Q392"/>
  <c r="P392"/>
  <c r="O392"/>
  <c r="N392"/>
  <c r="AO391"/>
  <c r="AN391"/>
  <c r="AM391"/>
  <c r="AL391"/>
  <c r="AK391"/>
  <c r="AJ391"/>
  <c r="AI391"/>
  <c r="AH391"/>
  <c r="T391"/>
  <c r="S391"/>
  <c r="R391"/>
  <c r="Q391"/>
  <c r="P391"/>
  <c r="O391"/>
  <c r="N391"/>
  <c r="AO390"/>
  <c r="AN390"/>
  <c r="AM390"/>
  <c r="AL390"/>
  <c r="AK390"/>
  <c r="AJ390"/>
  <c r="AI390"/>
  <c r="AH390"/>
  <c r="T390"/>
  <c r="S390"/>
  <c r="R390"/>
  <c r="Q390"/>
  <c r="P390"/>
  <c r="O390"/>
  <c r="N390"/>
  <c r="AO389"/>
  <c r="AN389"/>
  <c r="AM389"/>
  <c r="AL389"/>
  <c r="AK389"/>
  <c r="AJ389"/>
  <c r="AI389"/>
  <c r="AH389"/>
  <c r="T389"/>
  <c r="S389"/>
  <c r="R389"/>
  <c r="Q389"/>
  <c r="P389"/>
  <c r="O389"/>
  <c r="N389"/>
  <c r="AO388"/>
  <c r="AN388"/>
  <c r="AM388"/>
  <c r="AL388"/>
  <c r="AK388"/>
  <c r="AJ388"/>
  <c r="AI388"/>
  <c r="AH388"/>
  <c r="T388"/>
  <c r="S388"/>
  <c r="R388"/>
  <c r="Q388"/>
  <c r="P388"/>
  <c r="O388"/>
  <c r="N388"/>
  <c r="AO387"/>
  <c r="AN387"/>
  <c r="AM387"/>
  <c r="AL387"/>
  <c r="AK387"/>
  <c r="AJ387"/>
  <c r="AI387"/>
  <c r="AH387"/>
  <c r="T387"/>
  <c r="S387"/>
  <c r="R387"/>
  <c r="Q387"/>
  <c r="P387"/>
  <c r="O387"/>
  <c r="N387"/>
  <c r="AO386"/>
  <c r="AN386"/>
  <c r="AM386"/>
  <c r="AL386"/>
  <c r="AK386"/>
  <c r="AJ386"/>
  <c r="AI386"/>
  <c r="AH386"/>
  <c r="T386"/>
  <c r="S386"/>
  <c r="R386"/>
  <c r="Q386"/>
  <c r="P386"/>
  <c r="O386"/>
  <c r="N386"/>
  <c r="AO385"/>
  <c r="AN385"/>
  <c r="AM385"/>
  <c r="AL385"/>
  <c r="AK385"/>
  <c r="AJ385"/>
  <c r="AI385"/>
  <c r="AH385"/>
  <c r="T385"/>
  <c r="S385"/>
  <c r="R385"/>
  <c r="Q385"/>
  <c r="P385"/>
  <c r="O385"/>
  <c r="N385"/>
  <c r="AO384"/>
  <c r="AN384"/>
  <c r="AM384"/>
  <c r="AL384"/>
  <c r="AK384"/>
  <c r="AJ384"/>
  <c r="AI384"/>
  <c r="AH384"/>
  <c r="T384"/>
  <c r="S384"/>
  <c r="R384"/>
  <c r="Q384"/>
  <c r="P384"/>
  <c r="O384"/>
  <c r="N384"/>
  <c r="AO383"/>
  <c r="AN383"/>
  <c r="AM383"/>
  <c r="AL383"/>
  <c r="AK383"/>
  <c r="AJ383"/>
  <c r="AI383"/>
  <c r="AH383"/>
  <c r="T383"/>
  <c r="S383"/>
  <c r="R383"/>
  <c r="Q383"/>
  <c r="P383"/>
  <c r="O383"/>
  <c r="N383"/>
  <c r="AO382"/>
  <c r="AN382"/>
  <c r="AM382"/>
  <c r="AL382"/>
  <c r="AK382"/>
  <c r="AJ382"/>
  <c r="AI382"/>
  <c r="AH382"/>
  <c r="T382"/>
  <c r="S382"/>
  <c r="R382"/>
  <c r="Q382"/>
  <c r="P382"/>
  <c r="O382"/>
  <c r="N382"/>
  <c r="AO381"/>
  <c r="AN381"/>
  <c r="AM381"/>
  <c r="AL381"/>
  <c r="AK381"/>
  <c r="AJ381"/>
  <c r="AI381"/>
  <c r="AH381"/>
  <c r="T381"/>
  <c r="S381"/>
  <c r="R381"/>
  <c r="Q381"/>
  <c r="P381"/>
  <c r="O381"/>
  <c r="N381"/>
  <c r="AO380"/>
  <c r="AN380"/>
  <c r="AM380"/>
  <c r="AL380"/>
  <c r="AK380"/>
  <c r="AJ380"/>
  <c r="AI380"/>
  <c r="AH380"/>
  <c r="T380"/>
  <c r="S380"/>
  <c r="R380"/>
  <c r="Q380"/>
  <c r="P380"/>
  <c r="O380"/>
  <c r="N380"/>
  <c r="AO379"/>
  <c r="AN379"/>
  <c r="AM379"/>
  <c r="AL379"/>
  <c r="AK379"/>
  <c r="AJ379"/>
  <c r="AI379"/>
  <c r="AH379"/>
  <c r="T379"/>
  <c r="S379"/>
  <c r="R379"/>
  <c r="Q379"/>
  <c r="P379"/>
  <c r="O379"/>
  <c r="N379"/>
  <c r="AO378"/>
  <c r="AN378"/>
  <c r="AM378"/>
  <c r="AL378"/>
  <c r="AK378"/>
  <c r="AJ378"/>
  <c r="AI378"/>
  <c r="AH378"/>
  <c r="T378"/>
  <c r="S378"/>
  <c r="R378"/>
  <c r="Q378"/>
  <c r="P378"/>
  <c r="O378"/>
  <c r="N378"/>
  <c r="AO377"/>
  <c r="AN377"/>
  <c r="AM377"/>
  <c r="AL377"/>
  <c r="AK377"/>
  <c r="AJ377"/>
  <c r="AI377"/>
  <c r="AH377"/>
  <c r="T377"/>
  <c r="S377"/>
  <c r="R377"/>
  <c r="Q377"/>
  <c r="P377"/>
  <c r="O377"/>
  <c r="N377"/>
  <c r="AO376"/>
  <c r="AN376"/>
  <c r="AM376"/>
  <c r="AL376"/>
  <c r="AK376"/>
  <c r="AJ376"/>
  <c r="AI376"/>
  <c r="AH376"/>
  <c r="T376"/>
  <c r="S376"/>
  <c r="R376"/>
  <c r="Q376"/>
  <c r="P376"/>
  <c r="O376"/>
  <c r="N376"/>
  <c r="AO375"/>
  <c r="AN375"/>
  <c r="AM375"/>
  <c r="AL375"/>
  <c r="AK375"/>
  <c r="AJ375"/>
  <c r="AI375"/>
  <c r="AH375"/>
  <c r="T375"/>
  <c r="S375"/>
  <c r="R375"/>
  <c r="Q375"/>
  <c r="P375"/>
  <c r="O375"/>
  <c r="N375"/>
  <c r="AO374"/>
  <c r="AN374"/>
  <c r="AM374"/>
  <c r="AL374"/>
  <c r="AK374"/>
  <c r="AJ374"/>
  <c r="AI374"/>
  <c r="AH374"/>
  <c r="T374"/>
  <c r="S374"/>
  <c r="R374"/>
  <c r="Q374"/>
  <c r="P374"/>
  <c r="O374"/>
  <c r="N374"/>
  <c r="AO373"/>
  <c r="AN373"/>
  <c r="AM373"/>
  <c r="AL373"/>
  <c r="AK373"/>
  <c r="AJ373"/>
  <c r="AI373"/>
  <c r="AH373"/>
  <c r="T373"/>
  <c r="S373"/>
  <c r="R373"/>
  <c r="Q373"/>
  <c r="P373"/>
  <c r="O373"/>
  <c r="N373"/>
  <c r="AO372"/>
  <c r="AN372"/>
  <c r="AM372"/>
  <c r="AL372"/>
  <c r="AK372"/>
  <c r="AJ372"/>
  <c r="AI372"/>
  <c r="AH372"/>
  <c r="T372"/>
  <c r="S372"/>
  <c r="R372"/>
  <c r="Q372"/>
  <c r="P372"/>
  <c r="O372"/>
  <c r="N372"/>
  <c r="AO371"/>
  <c r="AN371"/>
  <c r="AM371"/>
  <c r="AL371"/>
  <c r="AK371"/>
  <c r="AJ371"/>
  <c r="AI371"/>
  <c r="AH371"/>
  <c r="T371"/>
  <c r="S371"/>
  <c r="R371"/>
  <c r="Q371"/>
  <c r="P371"/>
  <c r="O371"/>
  <c r="N371"/>
  <c r="AO370"/>
  <c r="AN370"/>
  <c r="AM370"/>
  <c r="AL370"/>
  <c r="AK370"/>
  <c r="AJ370"/>
  <c r="AI370"/>
  <c r="AH370"/>
  <c r="T370"/>
  <c r="S370"/>
  <c r="R370"/>
  <c r="Q370"/>
  <c r="P370"/>
  <c r="O370"/>
  <c r="N370"/>
  <c r="AO369"/>
  <c r="AN369"/>
  <c r="AM369"/>
  <c r="AL369"/>
  <c r="AK369"/>
  <c r="AJ369"/>
  <c r="AI369"/>
  <c r="AH369"/>
  <c r="T369"/>
  <c r="S369"/>
  <c r="R369"/>
  <c r="Q369"/>
  <c r="P369"/>
  <c r="O369"/>
  <c r="N369"/>
  <c r="AO368"/>
  <c r="AN368"/>
  <c r="AM368"/>
  <c r="AL368"/>
  <c r="AK368"/>
  <c r="AJ368"/>
  <c r="AI368"/>
  <c r="AH368"/>
  <c r="T368"/>
  <c r="S368"/>
  <c r="R368"/>
  <c r="Q368"/>
  <c r="P368"/>
  <c r="O368"/>
  <c r="N368"/>
  <c r="AO367"/>
  <c r="AN367"/>
  <c r="AM367"/>
  <c r="AL367"/>
  <c r="AK367"/>
  <c r="AJ367"/>
  <c r="AI367"/>
  <c r="AH367"/>
  <c r="T367"/>
  <c r="S367"/>
  <c r="R367"/>
  <c r="Q367"/>
  <c r="P367"/>
  <c r="O367"/>
  <c r="N367"/>
  <c r="AO366"/>
  <c r="AN366"/>
  <c r="AM366"/>
  <c r="AL366"/>
  <c r="AK366"/>
  <c r="AJ366"/>
  <c r="AI366"/>
  <c r="AH366"/>
  <c r="T366"/>
  <c r="S366"/>
  <c r="R366"/>
  <c r="Q366"/>
  <c r="P366"/>
  <c r="O366"/>
  <c r="N366"/>
  <c r="AO365"/>
  <c r="AN365"/>
  <c r="AM365"/>
  <c r="AL365"/>
  <c r="AK365"/>
  <c r="AJ365"/>
  <c r="AI365"/>
  <c r="AH365"/>
  <c r="T365"/>
  <c r="S365"/>
  <c r="R365"/>
  <c r="Q365"/>
  <c r="P365"/>
  <c r="O365"/>
  <c r="N365"/>
  <c r="AO364"/>
  <c r="AN364"/>
  <c r="AM364"/>
  <c r="AL364"/>
  <c r="AK364"/>
  <c r="AJ364"/>
  <c r="AI364"/>
  <c r="AH364"/>
  <c r="T364"/>
  <c r="S364"/>
  <c r="R364"/>
  <c r="Q364"/>
  <c r="P364"/>
  <c r="O364"/>
  <c r="N364"/>
  <c r="AO363"/>
  <c r="AN363"/>
  <c r="AM363"/>
  <c r="AL363"/>
  <c r="AK363"/>
  <c r="AJ363"/>
  <c r="AI363"/>
  <c r="AH363"/>
  <c r="T363"/>
  <c r="S363"/>
  <c r="R363"/>
  <c r="Q363"/>
  <c r="P363"/>
  <c r="O363"/>
  <c r="N363"/>
  <c r="AO362"/>
  <c r="AN362"/>
  <c r="AM362"/>
  <c r="AL362"/>
  <c r="AK362"/>
  <c r="AJ362"/>
  <c r="AI362"/>
  <c r="AH362"/>
  <c r="T362"/>
  <c r="S362"/>
  <c r="R362"/>
  <c r="Q362"/>
  <c r="P362"/>
  <c r="O362"/>
  <c r="N362"/>
  <c r="AO361"/>
  <c r="AN361"/>
  <c r="AM361"/>
  <c r="AL361"/>
  <c r="AK361"/>
  <c r="AJ361"/>
  <c r="AI361"/>
  <c r="AH361"/>
  <c r="T361"/>
  <c r="S361"/>
  <c r="R361"/>
  <c r="Q361"/>
  <c r="P361"/>
  <c r="O361"/>
  <c r="N361"/>
  <c r="AO360"/>
  <c r="AN360"/>
  <c r="AM360"/>
  <c r="AL360"/>
  <c r="AK360"/>
  <c r="AJ360"/>
  <c r="AI360"/>
  <c r="AH360"/>
  <c r="T360"/>
  <c r="S360"/>
  <c r="R360"/>
  <c r="Q360"/>
  <c r="P360"/>
  <c r="O360"/>
  <c r="N360"/>
  <c r="AO359"/>
  <c r="AN359"/>
  <c r="AM359"/>
  <c r="AL359"/>
  <c r="AK359"/>
  <c r="AJ359"/>
  <c r="AI359"/>
  <c r="AH359"/>
  <c r="T359"/>
  <c r="S359"/>
  <c r="R359"/>
  <c r="Q359"/>
  <c r="P359"/>
  <c r="O359"/>
  <c r="N359"/>
  <c r="AO358"/>
  <c r="AN358"/>
  <c r="AM358"/>
  <c r="AL358"/>
  <c r="AK358"/>
  <c r="AJ358"/>
  <c r="AI358"/>
  <c r="AH358"/>
  <c r="T358"/>
  <c r="S358"/>
  <c r="R358"/>
  <c r="Q358"/>
  <c r="P358"/>
  <c r="O358"/>
  <c r="N358"/>
  <c r="AO357"/>
  <c r="AN357"/>
  <c r="AM357"/>
  <c r="AL357"/>
  <c r="AK357"/>
  <c r="AJ357"/>
  <c r="AI357"/>
  <c r="AH357"/>
  <c r="T357"/>
  <c r="S357"/>
  <c r="R357"/>
  <c r="Q357"/>
  <c r="P357"/>
  <c r="O357"/>
  <c r="N357"/>
  <c r="AO356"/>
  <c r="AN356"/>
  <c r="AM356"/>
  <c r="AL356"/>
  <c r="AK356"/>
  <c r="AJ356"/>
  <c r="AI356"/>
  <c r="AH356"/>
  <c r="T356"/>
  <c r="S356"/>
  <c r="R356"/>
  <c r="Q356"/>
  <c r="P356"/>
  <c r="O356"/>
  <c r="N356"/>
  <c r="AO355"/>
  <c r="AN355"/>
  <c r="AM355"/>
  <c r="AL355"/>
  <c r="AK355"/>
  <c r="AJ355"/>
  <c r="AI355"/>
  <c r="AH355"/>
  <c r="T355"/>
  <c r="S355"/>
  <c r="R355"/>
  <c r="Q355"/>
  <c r="P355"/>
  <c r="O355"/>
  <c r="N355"/>
  <c r="AO354"/>
  <c r="AN354"/>
  <c r="AM354"/>
  <c r="AL354"/>
  <c r="AK354"/>
  <c r="AJ354"/>
  <c r="AI354"/>
  <c r="AH354"/>
  <c r="T354"/>
  <c r="S354"/>
  <c r="R354"/>
  <c r="Q354"/>
  <c r="P354"/>
  <c r="O354"/>
  <c r="N354"/>
  <c r="AO353"/>
  <c r="AN353"/>
  <c r="AM353"/>
  <c r="AL353"/>
  <c r="AK353"/>
  <c r="AJ353"/>
  <c r="AI353"/>
  <c r="AH353"/>
  <c r="T353"/>
  <c r="S353"/>
  <c r="R353"/>
  <c r="Q353"/>
  <c r="P353"/>
  <c r="O353"/>
  <c r="N353"/>
  <c r="AO352"/>
  <c r="AN352"/>
  <c r="AM352"/>
  <c r="AL352"/>
  <c r="AK352"/>
  <c r="AJ352"/>
  <c r="AI352"/>
  <c r="AH352"/>
  <c r="T352"/>
  <c r="S352"/>
  <c r="R352"/>
  <c r="Q352"/>
  <c r="P352"/>
  <c r="O352"/>
  <c r="N352"/>
  <c r="AO351"/>
  <c r="AN351"/>
  <c r="AM351"/>
  <c r="AL351"/>
  <c r="AK351"/>
  <c r="AJ351"/>
  <c r="AI351"/>
  <c r="AH351"/>
  <c r="T351"/>
  <c r="S351"/>
  <c r="R351"/>
  <c r="Q351"/>
  <c r="P351"/>
  <c r="O351"/>
  <c r="N351"/>
  <c r="AO350"/>
  <c r="AN350"/>
  <c r="AM350"/>
  <c r="AL350"/>
  <c r="AK350"/>
  <c r="AJ350"/>
  <c r="AI350"/>
  <c r="AH350"/>
  <c r="T350"/>
  <c r="S350"/>
  <c r="R350"/>
  <c r="Q350"/>
  <c r="P350"/>
  <c r="O350"/>
  <c r="N350"/>
  <c r="AO349"/>
  <c r="AN349"/>
  <c r="AM349"/>
  <c r="AL349"/>
  <c r="AK349"/>
  <c r="AJ349"/>
  <c r="AI349"/>
  <c r="AH349"/>
  <c r="T349"/>
  <c r="S349"/>
  <c r="R349"/>
  <c r="Q349"/>
  <c r="P349"/>
  <c r="O349"/>
  <c r="N349"/>
  <c r="AO348"/>
  <c r="AN348"/>
  <c r="AM348"/>
  <c r="AL348"/>
  <c r="AK348"/>
  <c r="AJ348"/>
  <c r="AI348"/>
  <c r="AH348"/>
  <c r="T348"/>
  <c r="S348"/>
  <c r="R348"/>
  <c r="Q348"/>
  <c r="P348"/>
  <c r="O348"/>
  <c r="N348"/>
  <c r="AO347"/>
  <c r="AN347"/>
  <c r="AM347"/>
  <c r="AL347"/>
  <c r="AK347"/>
  <c r="AJ347"/>
  <c r="AI347"/>
  <c r="AH347"/>
  <c r="T347"/>
  <c r="S347"/>
  <c r="R347"/>
  <c r="Q347"/>
  <c r="P347"/>
  <c r="O347"/>
  <c r="N347"/>
  <c r="AO346"/>
  <c r="AN346"/>
  <c r="AM346"/>
  <c r="AL346"/>
  <c r="AK346"/>
  <c r="AJ346"/>
  <c r="AI346"/>
  <c r="AH346"/>
  <c r="T346"/>
  <c r="S346"/>
  <c r="R346"/>
  <c r="Q346"/>
  <c r="P346"/>
  <c r="O346"/>
  <c r="N346"/>
  <c r="AO345"/>
  <c r="AN345"/>
  <c r="AM345"/>
  <c r="AL345"/>
  <c r="AK345"/>
  <c r="AJ345"/>
  <c r="AI345"/>
  <c r="AH345"/>
  <c r="T345"/>
  <c r="S345"/>
  <c r="R345"/>
  <c r="Q345"/>
  <c r="P345"/>
  <c r="O345"/>
  <c r="N345"/>
  <c r="AO344"/>
  <c r="AN344"/>
  <c r="AM344"/>
  <c r="AL344"/>
  <c r="AK344"/>
  <c r="AJ344"/>
  <c r="AI344"/>
  <c r="AH344"/>
  <c r="T344"/>
  <c r="S344"/>
  <c r="R344"/>
  <c r="Q344"/>
  <c r="P344"/>
  <c r="O344"/>
  <c r="N344"/>
  <c r="AO343"/>
  <c r="AN343"/>
  <c r="AM343"/>
  <c r="AL343"/>
  <c r="AK343"/>
  <c r="AJ343"/>
  <c r="AI343"/>
  <c r="AH343"/>
  <c r="T343"/>
  <c r="S343"/>
  <c r="R343"/>
  <c r="Q343"/>
  <c r="P343"/>
  <c r="O343"/>
  <c r="N343"/>
  <c r="AO342"/>
  <c r="AN342"/>
  <c r="AM342"/>
  <c r="AL342"/>
  <c r="AK342"/>
  <c r="AJ342"/>
  <c r="AI342"/>
  <c r="AH342"/>
  <c r="T342"/>
  <c r="S342"/>
  <c r="R342"/>
  <c r="Q342"/>
  <c r="P342"/>
  <c r="O342"/>
  <c r="N342"/>
  <c r="AO341"/>
  <c r="AN341"/>
  <c r="AM341"/>
  <c r="AL341"/>
  <c r="AK341"/>
  <c r="AJ341"/>
  <c r="AI341"/>
  <c r="AH341"/>
  <c r="T341"/>
  <c r="S341"/>
  <c r="R341"/>
  <c r="Q341"/>
  <c r="P341"/>
  <c r="O341"/>
  <c r="N341"/>
  <c r="AO340"/>
  <c r="AN340"/>
  <c r="AM340"/>
  <c r="AL340"/>
  <c r="AK340"/>
  <c r="AJ340"/>
  <c r="AI340"/>
  <c r="AH340"/>
  <c r="T340"/>
  <c r="S340"/>
  <c r="R340"/>
  <c r="Q340"/>
  <c r="P340"/>
  <c r="O340"/>
  <c r="N340"/>
  <c r="AO339"/>
  <c r="AN339"/>
  <c r="AM339"/>
  <c r="AL339"/>
  <c r="AK339"/>
  <c r="AJ339"/>
  <c r="AI339"/>
  <c r="AH339"/>
  <c r="T339"/>
  <c r="S339"/>
  <c r="R339"/>
  <c r="Q339"/>
  <c r="P339"/>
  <c r="O339"/>
  <c r="N339"/>
  <c r="AO338"/>
  <c r="AN338"/>
  <c r="AM338"/>
  <c r="AL338"/>
  <c r="AK338"/>
  <c r="AJ338"/>
  <c r="AI338"/>
  <c r="AH338"/>
  <c r="T338"/>
  <c r="S338"/>
  <c r="R338"/>
  <c r="Q338"/>
  <c r="P338"/>
  <c r="O338"/>
  <c r="N338"/>
  <c r="AO337"/>
  <c r="AN337"/>
  <c r="AM337"/>
  <c r="AL337"/>
  <c r="AK337"/>
  <c r="AJ337"/>
  <c r="AI337"/>
  <c r="AH337"/>
  <c r="T337"/>
  <c r="S337"/>
  <c r="R337"/>
  <c r="Q337"/>
  <c r="P337"/>
  <c r="O337"/>
  <c r="N337"/>
  <c r="AO336"/>
  <c r="AN336"/>
  <c r="AM336"/>
  <c r="AL336"/>
  <c r="AK336"/>
  <c r="AJ336"/>
  <c r="AI336"/>
  <c r="AH336"/>
  <c r="T336"/>
  <c r="S336"/>
  <c r="R336"/>
  <c r="Q336"/>
  <c r="P336"/>
  <c r="O336"/>
  <c r="N336"/>
  <c r="AO335"/>
  <c r="AN335"/>
  <c r="AM335"/>
  <c r="AL335"/>
  <c r="AK335"/>
  <c r="AJ335"/>
  <c r="AI335"/>
  <c r="AH335"/>
  <c r="T335"/>
  <c r="S335"/>
  <c r="R335"/>
  <c r="Q335"/>
  <c r="P335"/>
  <c r="O335"/>
  <c r="N335"/>
  <c r="AO334"/>
  <c r="AN334"/>
  <c r="AM334"/>
  <c r="AL334"/>
  <c r="AK334"/>
  <c r="AJ334"/>
  <c r="AI334"/>
  <c r="AH334"/>
  <c r="T334"/>
  <c r="S334"/>
  <c r="R334"/>
  <c r="Q334"/>
  <c r="P334"/>
  <c r="O334"/>
  <c r="N334"/>
  <c r="AO333"/>
  <c r="AN333"/>
  <c r="AM333"/>
  <c r="AL333"/>
  <c r="AK333"/>
  <c r="AJ333"/>
  <c r="AI333"/>
  <c r="AH333"/>
  <c r="T333"/>
  <c r="S333"/>
  <c r="R333"/>
  <c r="Q333"/>
  <c r="P333"/>
  <c r="O333"/>
  <c r="N333"/>
  <c r="AO332"/>
  <c r="AN332"/>
  <c r="AM332"/>
  <c r="AL332"/>
  <c r="AK332"/>
  <c r="AJ332"/>
  <c r="AI332"/>
  <c r="AH332"/>
  <c r="T332"/>
  <c r="S332"/>
  <c r="R332"/>
  <c r="Q332"/>
  <c r="P332"/>
  <c r="O332"/>
  <c r="N332"/>
  <c r="AO331"/>
  <c r="AN331"/>
  <c r="AM331"/>
  <c r="AL331"/>
  <c r="AK331"/>
  <c r="AJ331"/>
  <c r="AI331"/>
  <c r="AH331"/>
  <c r="T331"/>
  <c r="S331"/>
  <c r="R331"/>
  <c r="Q331"/>
  <c r="P331"/>
  <c r="O331"/>
  <c r="N331"/>
  <c r="AO330"/>
  <c r="AN330"/>
  <c r="AM330"/>
  <c r="AL330"/>
  <c r="AK330"/>
  <c r="AJ330"/>
  <c r="AI330"/>
  <c r="AH330"/>
  <c r="T330"/>
  <c r="S330"/>
  <c r="R330"/>
  <c r="Q330"/>
  <c r="P330"/>
  <c r="O330"/>
  <c r="N330"/>
  <c r="AO329"/>
  <c r="AN329"/>
  <c r="AM329"/>
  <c r="AL329"/>
  <c r="AK329"/>
  <c r="AJ329"/>
  <c r="AI329"/>
  <c r="AH329"/>
  <c r="T329"/>
  <c r="S329"/>
  <c r="R329"/>
  <c r="Q329"/>
  <c r="P329"/>
  <c r="O329"/>
  <c r="N329"/>
  <c r="AO328"/>
  <c r="AN328"/>
  <c r="AM328"/>
  <c r="AL328"/>
  <c r="AK328"/>
  <c r="AJ328"/>
  <c r="AI328"/>
  <c r="AH328"/>
  <c r="T328"/>
  <c r="S328"/>
  <c r="R328"/>
  <c r="Q328"/>
  <c r="P328"/>
  <c r="O328"/>
  <c r="N328"/>
  <c r="AO327"/>
  <c r="AN327"/>
  <c r="AM327"/>
  <c r="AL327"/>
  <c r="AK327"/>
  <c r="AJ327"/>
  <c r="AI327"/>
  <c r="AH327"/>
  <c r="T327"/>
  <c r="S327"/>
  <c r="R327"/>
  <c r="Q327"/>
  <c r="P327"/>
  <c r="O327"/>
  <c r="N327"/>
  <c r="AO326"/>
  <c r="AN326"/>
  <c r="AM326"/>
  <c r="AL326"/>
  <c r="AK326"/>
  <c r="AJ326"/>
  <c r="AI326"/>
  <c r="AH326"/>
  <c r="T326"/>
  <c r="S326"/>
  <c r="R326"/>
  <c r="Q326"/>
  <c r="P326"/>
  <c r="O326"/>
  <c r="N326"/>
  <c r="AO325"/>
  <c r="AN325"/>
  <c r="AM325"/>
  <c r="AL325"/>
  <c r="AK325"/>
  <c r="AJ325"/>
  <c r="AI325"/>
  <c r="AH325"/>
  <c r="T325"/>
  <c r="S325"/>
  <c r="R325"/>
  <c r="Q325"/>
  <c r="P325"/>
  <c r="O325"/>
  <c r="N325"/>
  <c r="AO324"/>
  <c r="AN324"/>
  <c r="AM324"/>
  <c r="AL324"/>
  <c r="AK324"/>
  <c r="AJ324"/>
  <c r="AI324"/>
  <c r="AH324"/>
  <c r="T324"/>
  <c r="S324"/>
  <c r="R324"/>
  <c r="Q324"/>
  <c r="P324"/>
  <c r="O324"/>
  <c r="N324"/>
  <c r="AO323"/>
  <c r="AN323"/>
  <c r="AM323"/>
  <c r="AL323"/>
  <c r="AK323"/>
  <c r="AJ323"/>
  <c r="AI323"/>
  <c r="AH323"/>
  <c r="T323"/>
  <c r="S323"/>
  <c r="R323"/>
  <c r="Q323"/>
  <c r="P323"/>
  <c r="O323"/>
  <c r="N323"/>
  <c r="AO322"/>
  <c r="AN322"/>
  <c r="AM322"/>
  <c r="AL322"/>
  <c r="AK322"/>
  <c r="AJ322"/>
  <c r="AI322"/>
  <c r="AH322"/>
  <c r="T322"/>
  <c r="S322"/>
  <c r="R322"/>
  <c r="Q322"/>
  <c r="P322"/>
  <c r="O322"/>
  <c r="N322"/>
  <c r="AO321"/>
  <c r="AN321"/>
  <c r="AM321"/>
  <c r="AL321"/>
  <c r="AK321"/>
  <c r="AJ321"/>
  <c r="AI321"/>
  <c r="AH321"/>
  <c r="T321"/>
  <c r="S321"/>
  <c r="R321"/>
  <c r="Q321"/>
  <c r="P321"/>
  <c r="O321"/>
  <c r="N321"/>
  <c r="AO320"/>
  <c r="AN320"/>
  <c r="AM320"/>
  <c r="AL320"/>
  <c r="AK320"/>
  <c r="AJ320"/>
  <c r="AI320"/>
  <c r="AH320"/>
  <c r="T320"/>
  <c r="S320"/>
  <c r="R320"/>
  <c r="Q320"/>
  <c r="P320"/>
  <c r="O320"/>
  <c r="N320"/>
  <c r="AO319"/>
  <c r="AN319"/>
  <c r="AM319"/>
  <c r="AL319"/>
  <c r="AK319"/>
  <c r="AJ319"/>
  <c r="AI319"/>
  <c r="AH319"/>
  <c r="T319"/>
  <c r="S319"/>
  <c r="R319"/>
  <c r="Q319"/>
  <c r="P319"/>
  <c r="O319"/>
  <c r="N319"/>
  <c r="AO318"/>
  <c r="AN318"/>
  <c r="AM318"/>
  <c r="AL318"/>
  <c r="AK318"/>
  <c r="AJ318"/>
  <c r="AI318"/>
  <c r="AH318"/>
  <c r="T318"/>
  <c r="S318"/>
  <c r="R318"/>
  <c r="Q318"/>
  <c r="P318"/>
  <c r="O318"/>
  <c r="N318"/>
  <c r="AO317"/>
  <c r="AN317"/>
  <c r="AM317"/>
  <c r="AL317"/>
  <c r="AK317"/>
  <c r="AJ317"/>
  <c r="AI317"/>
  <c r="AH317"/>
  <c r="T317"/>
  <c r="S317"/>
  <c r="R317"/>
  <c r="Q317"/>
  <c r="P317"/>
  <c r="O317"/>
  <c r="N317"/>
  <c r="AO316"/>
  <c r="AN316"/>
  <c r="AM316"/>
  <c r="AL316"/>
  <c r="AK316"/>
  <c r="AJ316"/>
  <c r="AI316"/>
  <c r="AH316"/>
  <c r="T316"/>
  <c r="S316"/>
  <c r="R316"/>
  <c r="Q316"/>
  <c r="P316"/>
  <c r="O316"/>
  <c r="N316"/>
  <c r="AO315"/>
  <c r="AN315"/>
  <c r="AM315"/>
  <c r="AL315"/>
  <c r="AK315"/>
  <c r="AJ315"/>
  <c r="AI315"/>
  <c r="AH315"/>
  <c r="T315"/>
  <c r="S315"/>
  <c r="R315"/>
  <c r="Q315"/>
  <c r="P315"/>
  <c r="O315"/>
  <c r="N315"/>
  <c r="AO314"/>
  <c r="AN314"/>
  <c r="AM314"/>
  <c r="AL314"/>
  <c r="AK314"/>
  <c r="AJ314"/>
  <c r="AI314"/>
  <c r="AH314"/>
  <c r="T314"/>
  <c r="S314"/>
  <c r="R314"/>
  <c r="Q314"/>
  <c r="P314"/>
  <c r="O314"/>
  <c r="N314"/>
  <c r="AO313"/>
  <c r="AN313"/>
  <c r="AM313"/>
  <c r="AL313"/>
  <c r="AK313"/>
  <c r="AJ313"/>
  <c r="AI313"/>
  <c r="AH313"/>
  <c r="T313"/>
  <c r="S313"/>
  <c r="R313"/>
  <c r="Q313"/>
  <c r="P313"/>
  <c r="O313"/>
  <c r="N313"/>
  <c r="AO312"/>
  <c r="AN312"/>
  <c r="AM312"/>
  <c r="AL312"/>
  <c r="AK312"/>
  <c r="AJ312"/>
  <c r="AI312"/>
  <c r="AH312"/>
  <c r="T312"/>
  <c r="S312"/>
  <c r="R312"/>
  <c r="Q312"/>
  <c r="P312"/>
  <c r="O312"/>
  <c r="N312"/>
  <c r="AO311"/>
  <c r="AN311"/>
  <c r="AM311"/>
  <c r="AL311"/>
  <c r="AK311"/>
  <c r="AJ311"/>
  <c r="AI311"/>
  <c r="AH311"/>
  <c r="T311"/>
  <c r="S311"/>
  <c r="R311"/>
  <c r="Q311"/>
  <c r="P311"/>
  <c r="O311"/>
  <c r="N311"/>
  <c r="AO310"/>
  <c r="AN310"/>
  <c r="AM310"/>
  <c r="AL310"/>
  <c r="AK310"/>
  <c r="AJ310"/>
  <c r="AI310"/>
  <c r="AH310"/>
  <c r="T310"/>
  <c r="S310"/>
  <c r="R310"/>
  <c r="Q310"/>
  <c r="P310"/>
  <c r="O310"/>
  <c r="N310"/>
  <c r="AO309"/>
  <c r="AN309"/>
  <c r="AM309"/>
  <c r="AL309"/>
  <c r="AK309"/>
  <c r="AJ309"/>
  <c r="AI309"/>
  <c r="AH309"/>
  <c r="T309"/>
  <c r="S309"/>
  <c r="R309"/>
  <c r="Q309"/>
  <c r="P309"/>
  <c r="O309"/>
  <c r="N309"/>
  <c r="AO308"/>
  <c r="AN308"/>
  <c r="AM308"/>
  <c r="AL308"/>
  <c r="AK308"/>
  <c r="AJ308"/>
  <c r="AI308"/>
  <c r="AH308"/>
  <c r="T308"/>
  <c r="S308"/>
  <c r="R308"/>
  <c r="Q308"/>
  <c r="P308"/>
  <c r="O308"/>
  <c r="N308"/>
  <c r="AO307"/>
  <c r="AN307"/>
  <c r="AM307"/>
  <c r="AL307"/>
  <c r="AK307"/>
  <c r="AJ307"/>
  <c r="AI307"/>
  <c r="AH307"/>
  <c r="T307"/>
  <c r="S307"/>
  <c r="R307"/>
  <c r="Q307"/>
  <c r="P307"/>
  <c r="O307"/>
  <c r="N307"/>
  <c r="AO306"/>
  <c r="AN306"/>
  <c r="AM306"/>
  <c r="AL306"/>
  <c r="AK306"/>
  <c r="AJ306"/>
  <c r="AI306"/>
  <c r="AH306"/>
  <c r="T306"/>
  <c r="S306"/>
  <c r="R306"/>
  <c r="Q306"/>
  <c r="P306"/>
  <c r="O306"/>
  <c r="N306"/>
  <c r="AO305"/>
  <c r="AN305"/>
  <c r="AM305"/>
  <c r="AL305"/>
  <c r="AK305"/>
  <c r="AJ305"/>
  <c r="AI305"/>
  <c r="AH305"/>
  <c r="T305"/>
  <c r="S305"/>
  <c r="R305"/>
  <c r="Q305"/>
  <c r="P305"/>
  <c r="O305"/>
  <c r="N305"/>
  <c r="AO304"/>
  <c r="AN304"/>
  <c r="AM304"/>
  <c r="AL304"/>
  <c r="AK304"/>
  <c r="AJ304"/>
  <c r="AI304"/>
  <c r="AH304"/>
  <c r="T304"/>
  <c r="S304"/>
  <c r="R304"/>
  <c r="Q304"/>
  <c r="P304"/>
  <c r="O304"/>
  <c r="N304"/>
  <c r="AO303"/>
  <c r="AN303"/>
  <c r="AM303"/>
  <c r="AL303"/>
  <c r="AK303"/>
  <c r="AJ303"/>
  <c r="AI303"/>
  <c r="AH303"/>
  <c r="T303"/>
  <c r="S303"/>
  <c r="R303"/>
  <c r="Q303"/>
  <c r="P303"/>
  <c r="O303"/>
  <c r="N303"/>
  <c r="AO302"/>
  <c r="AN302"/>
  <c r="AM302"/>
  <c r="AL302"/>
  <c r="AK302"/>
  <c r="AJ302"/>
  <c r="AI302"/>
  <c r="AH302"/>
  <c r="T302"/>
  <c r="S302"/>
  <c r="R302"/>
  <c r="Q302"/>
  <c r="P302"/>
  <c r="O302"/>
  <c r="N302"/>
  <c r="AO301"/>
  <c r="AN301"/>
  <c r="AM301"/>
  <c r="AL301"/>
  <c r="AK301"/>
  <c r="AJ301"/>
  <c r="AI301"/>
  <c r="AH301"/>
  <c r="T301"/>
  <c r="S301"/>
  <c r="R301"/>
  <c r="Q301"/>
  <c r="P301"/>
  <c r="O301"/>
  <c r="N301"/>
  <c r="AO300"/>
  <c r="AN300"/>
  <c r="AM300"/>
  <c r="AL300"/>
  <c r="AK300"/>
  <c r="AJ300"/>
  <c r="AI300"/>
  <c r="AH300"/>
  <c r="T300"/>
  <c r="S300"/>
  <c r="R300"/>
  <c r="Q300"/>
  <c r="P300"/>
  <c r="O300"/>
  <c r="N300"/>
  <c r="AO299"/>
  <c r="AN299"/>
  <c r="AM299"/>
  <c r="AL299"/>
  <c r="AK299"/>
  <c r="AJ299"/>
  <c r="AI299"/>
  <c r="AH299"/>
  <c r="T299"/>
  <c r="S299"/>
  <c r="R299"/>
  <c r="Q299"/>
  <c r="P299"/>
  <c r="O299"/>
  <c r="N299"/>
  <c r="AO298"/>
  <c r="AN298"/>
  <c r="AM298"/>
  <c r="AL298"/>
  <c r="AK298"/>
  <c r="AJ298"/>
  <c r="AI298"/>
  <c r="AH298"/>
  <c r="T298"/>
  <c r="S298"/>
  <c r="R298"/>
  <c r="Q298"/>
  <c r="P298"/>
  <c r="O298"/>
  <c r="N298"/>
  <c r="AO297"/>
  <c r="AN297"/>
  <c r="AM297"/>
  <c r="AL297"/>
  <c r="AK297"/>
  <c r="AJ297"/>
  <c r="AI297"/>
  <c r="AH297"/>
  <c r="T297"/>
  <c r="S297"/>
  <c r="R297"/>
  <c r="Q297"/>
  <c r="P297"/>
  <c r="O297"/>
  <c r="N297"/>
  <c r="AO296"/>
  <c r="AN296"/>
  <c r="AM296"/>
  <c r="AL296"/>
  <c r="AK296"/>
  <c r="AJ296"/>
  <c r="AI296"/>
  <c r="AH296"/>
  <c r="T296"/>
  <c r="S296"/>
  <c r="R296"/>
  <c r="Q296"/>
  <c r="P296"/>
  <c r="O296"/>
  <c r="N296"/>
  <c r="AO295"/>
  <c r="AN295"/>
  <c r="AM295"/>
  <c r="AL295"/>
  <c r="AK295"/>
  <c r="AJ295"/>
  <c r="AI295"/>
  <c r="AH295"/>
  <c r="T295"/>
  <c r="S295"/>
  <c r="R295"/>
  <c r="Q295"/>
  <c r="P295"/>
  <c r="O295"/>
  <c r="N295"/>
  <c r="AO294"/>
  <c r="AN294"/>
  <c r="AM294"/>
  <c r="AL294"/>
  <c r="AK294"/>
  <c r="AJ294"/>
  <c r="AI294"/>
  <c r="AH294"/>
  <c r="T294"/>
  <c r="S294"/>
  <c r="R294"/>
  <c r="Q294"/>
  <c r="P294"/>
  <c r="O294"/>
  <c r="N294"/>
  <c r="AO293"/>
  <c r="AN293"/>
  <c r="AM293"/>
  <c r="AL293"/>
  <c r="AK293"/>
  <c r="AJ293"/>
  <c r="AI293"/>
  <c r="AH293"/>
  <c r="T293"/>
  <c r="S293"/>
  <c r="R293"/>
  <c r="Q293"/>
  <c r="P293"/>
  <c r="O293"/>
  <c r="N293"/>
  <c r="AO292"/>
  <c r="AN292"/>
  <c r="AM292"/>
  <c r="AL292"/>
  <c r="AK292"/>
  <c r="AJ292"/>
  <c r="AI292"/>
  <c r="AH292"/>
  <c r="T292"/>
  <c r="S292"/>
  <c r="R292"/>
  <c r="Q292"/>
  <c r="P292"/>
  <c r="O292"/>
  <c r="N292"/>
  <c r="AO291"/>
  <c r="AN291"/>
  <c r="AM291"/>
  <c r="AL291"/>
  <c r="AK291"/>
  <c r="AJ291"/>
  <c r="AI291"/>
  <c r="AH291"/>
  <c r="T291"/>
  <c r="S291"/>
  <c r="R291"/>
  <c r="Q291"/>
  <c r="P291"/>
  <c r="O291"/>
  <c r="N291"/>
  <c r="AO290"/>
  <c r="AN290"/>
  <c r="AM290"/>
  <c r="AL290"/>
  <c r="AK290"/>
  <c r="AJ290"/>
  <c r="AI290"/>
  <c r="AH290"/>
  <c r="T290"/>
  <c r="S290"/>
  <c r="R290"/>
  <c r="Q290"/>
  <c r="P290"/>
  <c r="O290"/>
  <c r="N290"/>
  <c r="AO289"/>
  <c r="AN289"/>
  <c r="AM289"/>
  <c r="AL289"/>
  <c r="AK289"/>
  <c r="AJ289"/>
  <c r="AI289"/>
  <c r="AH289"/>
  <c r="T289"/>
  <c r="S289"/>
  <c r="R289"/>
  <c r="Q289"/>
  <c r="P289"/>
  <c r="O289"/>
  <c r="N289"/>
  <c r="AO288"/>
  <c r="AN288"/>
  <c r="AM288"/>
  <c r="AL288"/>
  <c r="AK288"/>
  <c r="AJ288"/>
  <c r="AI288"/>
  <c r="AH288"/>
  <c r="T288"/>
  <c r="S288"/>
  <c r="R288"/>
  <c r="Q288"/>
  <c r="P288"/>
  <c r="O288"/>
  <c r="N288"/>
  <c r="AO287"/>
  <c r="AN287"/>
  <c r="AM287"/>
  <c r="AL287"/>
  <c r="AK287"/>
  <c r="AJ287"/>
  <c r="AI287"/>
  <c r="AH287"/>
  <c r="T287"/>
  <c r="S287"/>
  <c r="R287"/>
  <c r="Q287"/>
  <c r="P287"/>
  <c r="O287"/>
  <c r="N287"/>
  <c r="AO286"/>
  <c r="AN286"/>
  <c r="AM286"/>
  <c r="AL286"/>
  <c r="AK286"/>
  <c r="AJ286"/>
  <c r="AI286"/>
  <c r="AH286"/>
  <c r="T286"/>
  <c r="S286"/>
  <c r="R286"/>
  <c r="Q286"/>
  <c r="P286"/>
  <c r="O286"/>
  <c r="N286"/>
  <c r="AO285"/>
  <c r="AN285"/>
  <c r="AM285"/>
  <c r="AL285"/>
  <c r="AK285"/>
  <c r="AJ285"/>
  <c r="AI285"/>
  <c r="AH285"/>
  <c r="T285"/>
  <c r="S285"/>
  <c r="R285"/>
  <c r="Q285"/>
  <c r="P285"/>
  <c r="O285"/>
  <c r="N285"/>
  <c r="AO284"/>
  <c r="AN284"/>
  <c r="AM284"/>
  <c r="AL284"/>
  <c r="AK284"/>
  <c r="AJ284"/>
  <c r="AI284"/>
  <c r="AH284"/>
  <c r="T284"/>
  <c r="S284"/>
  <c r="R284"/>
  <c r="Q284"/>
  <c r="P284"/>
  <c r="O284"/>
  <c r="N284"/>
  <c r="AO283"/>
  <c r="AN283"/>
  <c r="AM283"/>
  <c r="AL283"/>
  <c r="AK283"/>
  <c r="AJ283"/>
  <c r="AI283"/>
  <c r="AH283"/>
  <c r="T283"/>
  <c r="S283"/>
  <c r="R283"/>
  <c r="Q283"/>
  <c r="P283"/>
  <c r="O283"/>
  <c r="N283"/>
  <c r="AO282"/>
  <c r="AN282"/>
  <c r="AM282"/>
  <c r="AL282"/>
  <c r="AK282"/>
  <c r="AJ282"/>
  <c r="AI282"/>
  <c r="AH282"/>
  <c r="T282"/>
  <c r="S282"/>
  <c r="R282"/>
  <c r="Q282"/>
  <c r="P282"/>
  <c r="O282"/>
  <c r="N282"/>
  <c r="AO281"/>
  <c r="AN281"/>
  <c r="AM281"/>
  <c r="AL281"/>
  <c r="AK281"/>
  <c r="AJ281"/>
  <c r="AI281"/>
  <c r="AH281"/>
  <c r="T281"/>
  <c r="S281"/>
  <c r="R281"/>
  <c r="Q281"/>
  <c r="P281"/>
  <c r="O281"/>
  <c r="N281"/>
  <c r="AO280"/>
  <c r="AN280"/>
  <c r="AM280"/>
  <c r="AL280"/>
  <c r="AK280"/>
  <c r="AJ280"/>
  <c r="AI280"/>
  <c r="AH280"/>
  <c r="T280"/>
  <c r="S280"/>
  <c r="R280"/>
  <c r="Q280"/>
  <c r="P280"/>
  <c r="O280"/>
  <c r="N280"/>
  <c r="AO279"/>
  <c r="AN279"/>
  <c r="AM279"/>
  <c r="AL279"/>
  <c r="AK279"/>
  <c r="AJ279"/>
  <c r="AI279"/>
  <c r="AH279"/>
  <c r="T279"/>
  <c r="S279"/>
  <c r="R279"/>
  <c r="Q279"/>
  <c r="P279"/>
  <c r="O279"/>
  <c r="N279"/>
  <c r="AO278"/>
  <c r="AN278"/>
  <c r="AM278"/>
  <c r="AL278"/>
  <c r="AK278"/>
  <c r="AJ278"/>
  <c r="AI278"/>
  <c r="AH278"/>
  <c r="T278"/>
  <c r="S278"/>
  <c r="R278"/>
  <c r="Q278"/>
  <c r="P278"/>
  <c r="O278"/>
  <c r="N278"/>
  <c r="AO277"/>
  <c r="AN277"/>
  <c r="AM277"/>
  <c r="AL277"/>
  <c r="AK277"/>
  <c r="AJ277"/>
  <c r="AI277"/>
  <c r="AH277"/>
  <c r="T277"/>
  <c r="S277"/>
  <c r="R277"/>
  <c r="Q277"/>
  <c r="P277"/>
  <c r="O277"/>
  <c r="N277"/>
  <c r="AO276"/>
  <c r="AN276"/>
  <c r="AM276"/>
  <c r="AL276"/>
  <c r="AK276"/>
  <c r="AJ276"/>
  <c r="AI276"/>
  <c r="AH276"/>
  <c r="T276"/>
  <c r="S276"/>
  <c r="R276"/>
  <c r="Q276"/>
  <c r="P276"/>
  <c r="O276"/>
  <c r="N276"/>
  <c r="AO275"/>
  <c r="AN275"/>
  <c r="AM275"/>
  <c r="AL275"/>
  <c r="AK275"/>
  <c r="AJ275"/>
  <c r="AI275"/>
  <c r="AH275"/>
  <c r="T275"/>
  <c r="S275"/>
  <c r="R275"/>
  <c r="Q275"/>
  <c r="P275"/>
  <c r="O275"/>
  <c r="N275"/>
  <c r="AO274"/>
  <c r="AN274"/>
  <c r="AM274"/>
  <c r="AL274"/>
  <c r="AK274"/>
  <c r="AJ274"/>
  <c r="AI274"/>
  <c r="AH274"/>
  <c r="T274"/>
  <c r="S274"/>
  <c r="R274"/>
  <c r="Q274"/>
  <c r="P274"/>
  <c r="O274"/>
  <c r="N274"/>
  <c r="AO273"/>
  <c r="AN273"/>
  <c r="AM273"/>
  <c r="AL273"/>
  <c r="AK273"/>
  <c r="AJ273"/>
  <c r="AI273"/>
  <c r="AH273"/>
  <c r="T273"/>
  <c r="S273"/>
  <c r="R273"/>
  <c r="Q273"/>
  <c r="P273"/>
  <c r="O273"/>
  <c r="N273"/>
  <c r="AO272"/>
  <c r="AN272"/>
  <c r="AM272"/>
  <c r="AL272"/>
  <c r="AK272"/>
  <c r="AJ272"/>
  <c r="AI272"/>
  <c r="AH272"/>
  <c r="T272"/>
  <c r="S272"/>
  <c r="R272"/>
  <c r="Q272"/>
  <c r="P272"/>
  <c r="O272"/>
  <c r="N272"/>
  <c r="AO271"/>
  <c r="AN271"/>
  <c r="AM271"/>
  <c r="AL271"/>
  <c r="AK271"/>
  <c r="AJ271"/>
  <c r="AI271"/>
  <c r="AH271"/>
  <c r="T271"/>
  <c r="S271"/>
  <c r="R271"/>
  <c r="Q271"/>
  <c r="P271"/>
  <c r="O271"/>
  <c r="N271"/>
  <c r="AO270"/>
  <c r="AN270"/>
  <c r="AM270"/>
  <c r="AL270"/>
  <c r="AK270"/>
  <c r="AJ270"/>
  <c r="AI270"/>
  <c r="AH270"/>
  <c r="T270"/>
  <c r="S270"/>
  <c r="R270"/>
  <c r="Q270"/>
  <c r="P270"/>
  <c r="O270"/>
  <c r="N270"/>
  <c r="AO269"/>
  <c r="AN269"/>
  <c r="AM269"/>
  <c r="AL269"/>
  <c r="AK269"/>
  <c r="AJ269"/>
  <c r="AI269"/>
  <c r="AH269"/>
  <c r="T269"/>
  <c r="S269"/>
  <c r="R269"/>
  <c r="Q269"/>
  <c r="P269"/>
  <c r="O269"/>
  <c r="N269"/>
  <c r="AO268"/>
  <c r="AN268"/>
  <c r="AM268"/>
  <c r="AL268"/>
  <c r="AK268"/>
  <c r="AJ268"/>
  <c r="AI268"/>
  <c r="AH268"/>
  <c r="T268"/>
  <c r="S268"/>
  <c r="R268"/>
  <c r="Q268"/>
  <c r="P268"/>
  <c r="O268"/>
  <c r="N268"/>
  <c r="AO267"/>
  <c r="AN267"/>
  <c r="AM267"/>
  <c r="AL267"/>
  <c r="AK267"/>
  <c r="AJ267"/>
  <c r="AI267"/>
  <c r="AH267"/>
  <c r="T267"/>
  <c r="S267"/>
  <c r="R267"/>
  <c r="Q267"/>
  <c r="P267"/>
  <c r="O267"/>
  <c r="N267"/>
  <c r="AO266"/>
  <c r="AN266"/>
  <c r="AM266"/>
  <c r="AL266"/>
  <c r="AK266"/>
  <c r="AJ266"/>
  <c r="AI266"/>
  <c r="AH266"/>
  <c r="T266"/>
  <c r="S266"/>
  <c r="R266"/>
  <c r="Q266"/>
  <c r="P266"/>
  <c r="O266"/>
  <c r="N266"/>
  <c r="AO265"/>
  <c r="AN265"/>
  <c r="AM265"/>
  <c r="AL265"/>
  <c r="AK265"/>
  <c r="AJ265"/>
  <c r="AI265"/>
  <c r="AH265"/>
  <c r="T265"/>
  <c r="S265"/>
  <c r="R265"/>
  <c r="Q265"/>
  <c r="P265"/>
  <c r="O265"/>
  <c r="N265"/>
  <c r="AO264"/>
  <c r="AN264"/>
  <c r="AM264"/>
  <c r="AL264"/>
  <c r="AK264"/>
  <c r="AJ264"/>
  <c r="AI264"/>
  <c r="AH264"/>
  <c r="T264"/>
  <c r="S264"/>
  <c r="R264"/>
  <c r="Q264"/>
  <c r="P264"/>
  <c r="O264"/>
  <c r="N264"/>
  <c r="AO263"/>
  <c r="AN263"/>
  <c r="AM263"/>
  <c r="AL263"/>
  <c r="AK263"/>
  <c r="AJ263"/>
  <c r="AI263"/>
  <c r="AH263"/>
  <c r="T263"/>
  <c r="S263"/>
  <c r="R263"/>
  <c r="Q263"/>
  <c r="P263"/>
  <c r="O263"/>
  <c r="N263"/>
  <c r="AO262"/>
  <c r="AN262"/>
  <c r="AM262"/>
  <c r="AL262"/>
  <c r="AK262"/>
  <c r="AJ262"/>
  <c r="AI262"/>
  <c r="AH262"/>
  <c r="T262"/>
  <c r="S262"/>
  <c r="R262"/>
  <c r="Q262"/>
  <c r="P262"/>
  <c r="O262"/>
  <c r="N262"/>
  <c r="AO261"/>
  <c r="AN261"/>
  <c r="AM261"/>
  <c r="AL261"/>
  <c r="AK261"/>
  <c r="AJ261"/>
  <c r="AI261"/>
  <c r="AH261"/>
  <c r="T261"/>
  <c r="S261"/>
  <c r="R261"/>
  <c r="Q261"/>
  <c r="P261"/>
  <c r="O261"/>
  <c r="N261"/>
  <c r="AO260"/>
  <c r="AN260"/>
  <c r="AM260"/>
  <c r="AL260"/>
  <c r="AK260"/>
  <c r="AJ260"/>
  <c r="AI260"/>
  <c r="AH260"/>
  <c r="T260"/>
  <c r="S260"/>
  <c r="R260"/>
  <c r="Q260"/>
  <c r="P260"/>
  <c r="O260"/>
  <c r="N260"/>
  <c r="AO259"/>
  <c r="AN259"/>
  <c r="AM259"/>
  <c r="AL259"/>
  <c r="AK259"/>
  <c r="AJ259"/>
  <c r="AI259"/>
  <c r="AH259"/>
  <c r="T259"/>
  <c r="S259"/>
  <c r="R259"/>
  <c r="Q259"/>
  <c r="P259"/>
  <c r="O259"/>
  <c r="N259"/>
  <c r="AO258"/>
  <c r="AN258"/>
  <c r="AM258"/>
  <c r="AL258"/>
  <c r="AK258"/>
  <c r="AJ258"/>
  <c r="AI258"/>
  <c r="AH258"/>
  <c r="T258"/>
  <c r="S258"/>
  <c r="R258"/>
  <c r="Q258"/>
  <c r="P258"/>
  <c r="O258"/>
  <c r="N258"/>
  <c r="AO257"/>
  <c r="AN257"/>
  <c r="AM257"/>
  <c r="AL257"/>
  <c r="AK257"/>
  <c r="AJ257"/>
  <c r="AI257"/>
  <c r="AH257"/>
  <c r="T257"/>
  <c r="S257"/>
  <c r="R257"/>
  <c r="Q257"/>
  <c r="P257"/>
  <c r="O257"/>
  <c r="N257"/>
  <c r="AO256"/>
  <c r="AN256"/>
  <c r="AM256"/>
  <c r="AL256"/>
  <c r="AK256"/>
  <c r="AJ256"/>
  <c r="AI256"/>
  <c r="AH256"/>
  <c r="T256"/>
  <c r="S256"/>
  <c r="R256"/>
  <c r="Q256"/>
  <c r="P256"/>
  <c r="O256"/>
  <c r="N256"/>
  <c r="AO255"/>
  <c r="AN255"/>
  <c r="AM255"/>
  <c r="AL255"/>
  <c r="AK255"/>
  <c r="AJ255"/>
  <c r="AI255"/>
  <c r="AH255"/>
  <c r="T255"/>
  <c r="S255"/>
  <c r="R255"/>
  <c r="Q255"/>
  <c r="P255"/>
  <c r="O255"/>
  <c r="N255"/>
  <c r="AO254"/>
  <c r="AN254"/>
  <c r="AM254"/>
  <c r="AL254"/>
  <c r="AK254"/>
  <c r="AJ254"/>
  <c r="AI254"/>
  <c r="AH254"/>
  <c r="T254"/>
  <c r="S254"/>
  <c r="R254"/>
  <c r="Q254"/>
  <c r="P254"/>
  <c r="O254"/>
  <c r="N254"/>
  <c r="AO253"/>
  <c r="AN253"/>
  <c r="AM253"/>
  <c r="AL253"/>
  <c r="AK253"/>
  <c r="AJ253"/>
  <c r="AI253"/>
  <c r="AH253"/>
  <c r="T253"/>
  <c r="S253"/>
  <c r="R253"/>
  <c r="Q253"/>
  <c r="P253"/>
  <c r="O253"/>
  <c r="N253"/>
  <c r="AO252"/>
  <c r="AN252"/>
  <c r="AM252"/>
  <c r="AL252"/>
  <c r="AK252"/>
  <c r="AJ252"/>
  <c r="AI252"/>
  <c r="AH252"/>
  <c r="T252"/>
  <c r="S252"/>
  <c r="R252"/>
  <c r="Q252"/>
  <c r="P252"/>
  <c r="O252"/>
  <c r="N252"/>
  <c r="AO251"/>
  <c r="AN251"/>
  <c r="AM251"/>
  <c r="AL251"/>
  <c r="AK251"/>
  <c r="AJ251"/>
  <c r="AI251"/>
  <c r="AH251"/>
  <c r="T251"/>
  <c r="S251"/>
  <c r="R251"/>
  <c r="Q251"/>
  <c r="P251"/>
  <c r="O251"/>
  <c r="N251"/>
  <c r="AO250"/>
  <c r="AN250"/>
  <c r="AM250"/>
  <c r="AL250"/>
  <c r="AK250"/>
  <c r="AJ250"/>
  <c r="AI250"/>
  <c r="AH250"/>
  <c r="T250"/>
  <c r="S250"/>
  <c r="R250"/>
  <c r="Q250"/>
  <c r="P250"/>
  <c r="O250"/>
  <c r="N250"/>
  <c r="AO249"/>
  <c r="AN249"/>
  <c r="AM249"/>
  <c r="AL249"/>
  <c r="AK249"/>
  <c r="AJ249"/>
  <c r="AI249"/>
  <c r="AH249"/>
  <c r="T249"/>
  <c r="S249"/>
  <c r="R249"/>
  <c r="Q249"/>
  <c r="P249"/>
  <c r="O249"/>
  <c r="N249"/>
  <c r="AO248"/>
  <c r="AN248"/>
  <c r="AM248"/>
  <c r="AL248"/>
  <c r="AK248"/>
  <c r="AJ248"/>
  <c r="AI248"/>
  <c r="AH248"/>
  <c r="T248"/>
  <c r="S248"/>
  <c r="R248"/>
  <c r="Q248"/>
  <c r="P248"/>
  <c r="O248"/>
  <c r="N248"/>
  <c r="AO247"/>
  <c r="AN247"/>
  <c r="AM247"/>
  <c r="AL247"/>
  <c r="AK247"/>
  <c r="AJ247"/>
  <c r="AI247"/>
  <c r="AH247"/>
  <c r="T247"/>
  <c r="S247"/>
  <c r="R247"/>
  <c r="Q247"/>
  <c r="P247"/>
  <c r="O247"/>
  <c r="N247"/>
  <c r="AO246"/>
  <c r="AN246"/>
  <c r="AM246"/>
  <c r="AL246"/>
  <c r="AK246"/>
  <c r="AJ246"/>
  <c r="AI246"/>
  <c r="AH246"/>
  <c r="T246"/>
  <c r="S246"/>
  <c r="R246"/>
  <c r="Q246"/>
  <c r="P246"/>
  <c r="O246"/>
  <c r="N246"/>
  <c r="AO245"/>
  <c r="AN245"/>
  <c r="AM245"/>
  <c r="AL245"/>
  <c r="AK245"/>
  <c r="AJ245"/>
  <c r="AI245"/>
  <c r="AH245"/>
  <c r="T245"/>
  <c r="S245"/>
  <c r="R245"/>
  <c r="Q245"/>
  <c r="P245"/>
  <c r="O245"/>
  <c r="N245"/>
  <c r="AO244"/>
  <c r="AN244"/>
  <c r="AM244"/>
  <c r="AL244"/>
  <c r="AK244"/>
  <c r="AJ244"/>
  <c r="AI244"/>
  <c r="AH244"/>
  <c r="T244"/>
  <c r="S244"/>
  <c r="R244"/>
  <c r="Q244"/>
  <c r="P244"/>
  <c r="O244"/>
  <c r="N244"/>
  <c r="AO243"/>
  <c r="AN243"/>
  <c r="AM243"/>
  <c r="AL243"/>
  <c r="AK243"/>
  <c r="AJ243"/>
  <c r="AI243"/>
  <c r="AH243"/>
  <c r="T243"/>
  <c r="S243"/>
  <c r="R243"/>
  <c r="Q243"/>
  <c r="P243"/>
  <c r="O243"/>
  <c r="N243"/>
  <c r="AO242"/>
  <c r="AN242"/>
  <c r="AM242"/>
  <c r="AL242"/>
  <c r="AK242"/>
  <c r="AJ242"/>
  <c r="AI242"/>
  <c r="AH242"/>
  <c r="T242"/>
  <c r="S242"/>
  <c r="R242"/>
  <c r="Q242"/>
  <c r="P242"/>
  <c r="O242"/>
  <c r="N242"/>
  <c r="AO241"/>
  <c r="AN241"/>
  <c r="AM241"/>
  <c r="AL241"/>
  <c r="AK241"/>
  <c r="AJ241"/>
  <c r="AI241"/>
  <c r="AH241"/>
  <c r="T241"/>
  <c r="S241"/>
  <c r="R241"/>
  <c r="Q241"/>
  <c r="P241"/>
  <c r="O241"/>
  <c r="N241"/>
  <c r="AO240"/>
  <c r="AN240"/>
  <c r="AM240"/>
  <c r="AL240"/>
  <c r="AK240"/>
  <c r="AJ240"/>
  <c r="AI240"/>
  <c r="AH240"/>
  <c r="T240"/>
  <c r="S240"/>
  <c r="R240"/>
  <c r="Q240"/>
  <c r="P240"/>
  <c r="O240"/>
  <c r="N240"/>
  <c r="AO239"/>
  <c r="AN239"/>
  <c r="AM239"/>
  <c r="AL239"/>
  <c r="AK239"/>
  <c r="AJ239"/>
  <c r="AI239"/>
  <c r="AH239"/>
  <c r="T239"/>
  <c r="S239"/>
  <c r="R239"/>
  <c r="Q239"/>
  <c r="P239"/>
  <c r="O239"/>
  <c r="N239"/>
  <c r="AO238"/>
  <c r="AN238"/>
  <c r="AM238"/>
  <c r="AL238"/>
  <c r="AK238"/>
  <c r="AJ238"/>
  <c r="AI238"/>
  <c r="AH238"/>
  <c r="T238"/>
  <c r="S238"/>
  <c r="R238"/>
  <c r="Q238"/>
  <c r="P238"/>
  <c r="O238"/>
  <c r="N238"/>
  <c r="AO237"/>
  <c r="AN237"/>
  <c r="AM237"/>
  <c r="AL237"/>
  <c r="AK237"/>
  <c r="AJ237"/>
  <c r="AI237"/>
  <c r="AH237"/>
  <c r="T237"/>
  <c r="S237"/>
  <c r="R237"/>
  <c r="Q237"/>
  <c r="P237"/>
  <c r="O237"/>
  <c r="N237"/>
  <c r="AO236"/>
  <c r="AN236"/>
  <c r="AM236"/>
  <c r="AL236"/>
  <c r="AK236"/>
  <c r="AJ236"/>
  <c r="AI236"/>
  <c r="AH236"/>
  <c r="T236"/>
  <c r="S236"/>
  <c r="R236"/>
  <c r="Q236"/>
  <c r="P236"/>
  <c r="O236"/>
  <c r="N236"/>
  <c r="AO235"/>
  <c r="AN235"/>
  <c r="AM235"/>
  <c r="AL235"/>
  <c r="AK235"/>
  <c r="AJ235"/>
  <c r="AI235"/>
  <c r="AH235"/>
  <c r="T235"/>
  <c r="S235"/>
  <c r="R235"/>
  <c r="Q235"/>
  <c r="P235"/>
  <c r="O235"/>
  <c r="N235"/>
  <c r="AO234"/>
  <c r="AN234"/>
  <c r="AM234"/>
  <c r="AL234"/>
  <c r="AK234"/>
  <c r="AJ234"/>
  <c r="AI234"/>
  <c r="AH234"/>
  <c r="T234"/>
  <c r="S234"/>
  <c r="R234"/>
  <c r="Q234"/>
  <c r="P234"/>
  <c r="O234"/>
  <c r="N234"/>
  <c r="AO233"/>
  <c r="AN233"/>
  <c r="AM233"/>
  <c r="AL233"/>
  <c r="AK233"/>
  <c r="AJ233"/>
  <c r="AI233"/>
  <c r="AH233"/>
  <c r="T233"/>
  <c r="S233"/>
  <c r="R233"/>
  <c r="Q233"/>
  <c r="P233"/>
  <c r="O233"/>
  <c r="N233"/>
  <c r="AO232"/>
  <c r="AN232"/>
  <c r="AM232"/>
  <c r="AL232"/>
  <c r="AK232"/>
  <c r="AJ232"/>
  <c r="AI232"/>
  <c r="AH232"/>
  <c r="T232"/>
  <c r="S232"/>
  <c r="R232"/>
  <c r="Q232"/>
  <c r="P232"/>
  <c r="O232"/>
  <c r="N232"/>
  <c r="AO231"/>
  <c r="AN231"/>
  <c r="AM231"/>
  <c r="AL231"/>
  <c r="AK231"/>
  <c r="AJ231"/>
  <c r="AI231"/>
  <c r="AH231"/>
  <c r="T231"/>
  <c r="S231"/>
  <c r="R231"/>
  <c r="Q231"/>
  <c r="P231"/>
  <c r="O231"/>
  <c r="N231"/>
  <c r="AO230"/>
  <c r="AN230"/>
  <c r="AM230"/>
  <c r="AL230"/>
  <c r="AK230"/>
  <c r="AJ230"/>
  <c r="AI230"/>
  <c r="AH230"/>
  <c r="T230"/>
  <c r="S230"/>
  <c r="R230"/>
  <c r="Q230"/>
  <c r="P230"/>
  <c r="O230"/>
  <c r="N230"/>
  <c r="AO229"/>
  <c r="AN229"/>
  <c r="AM229"/>
  <c r="AL229"/>
  <c r="AK229"/>
  <c r="AJ229"/>
  <c r="AI229"/>
  <c r="AH229"/>
  <c r="T229"/>
  <c r="S229"/>
  <c r="R229"/>
  <c r="Q229"/>
  <c r="P229"/>
  <c r="O229"/>
  <c r="N229"/>
  <c r="AO228"/>
  <c r="AN228"/>
  <c r="AM228"/>
  <c r="AL228"/>
  <c r="AK228"/>
  <c r="AJ228"/>
  <c r="AI228"/>
  <c r="AH228"/>
  <c r="T228"/>
  <c r="S228"/>
  <c r="R228"/>
  <c r="Q228"/>
  <c r="P228"/>
  <c r="O228"/>
  <c r="N228"/>
  <c r="AO227"/>
  <c r="AN227"/>
  <c r="AM227"/>
  <c r="AL227"/>
  <c r="AK227"/>
  <c r="AJ227"/>
  <c r="AI227"/>
  <c r="AH227"/>
  <c r="T227"/>
  <c r="S227"/>
  <c r="R227"/>
  <c r="Q227"/>
  <c r="P227"/>
  <c r="O227"/>
  <c r="N227"/>
  <c r="AO226"/>
  <c r="AN226"/>
  <c r="AM226"/>
  <c r="AL226"/>
  <c r="AK226"/>
  <c r="AJ226"/>
  <c r="AI226"/>
  <c r="AH226"/>
  <c r="T226"/>
  <c r="S226"/>
  <c r="R226"/>
  <c r="Q226"/>
  <c r="P226"/>
  <c r="O226"/>
  <c r="N226"/>
  <c r="AO225"/>
  <c r="AN225"/>
  <c r="AM225"/>
  <c r="AL225"/>
  <c r="AK225"/>
  <c r="AJ225"/>
  <c r="AI225"/>
  <c r="AH225"/>
  <c r="T225"/>
  <c r="S225"/>
  <c r="R225"/>
  <c r="Q225"/>
  <c r="P225"/>
  <c r="O225"/>
  <c r="N225"/>
  <c r="AO224"/>
  <c r="AN224"/>
  <c r="AM224"/>
  <c r="AL224"/>
  <c r="AK224"/>
  <c r="AJ224"/>
  <c r="AI224"/>
  <c r="AH224"/>
  <c r="T224"/>
  <c r="S224"/>
  <c r="R224"/>
  <c r="Q224"/>
  <c r="P224"/>
  <c r="O224"/>
  <c r="N224"/>
  <c r="AO223"/>
  <c r="AN223"/>
  <c r="AM223"/>
  <c r="AL223"/>
  <c r="AK223"/>
  <c r="AJ223"/>
  <c r="AI223"/>
  <c r="AH223"/>
  <c r="T223"/>
  <c r="S223"/>
  <c r="R223"/>
  <c r="Q223"/>
  <c r="P223"/>
  <c r="O223"/>
  <c r="N223"/>
  <c r="AO222"/>
  <c r="AN222"/>
  <c r="AM222"/>
  <c r="AL222"/>
  <c r="AK222"/>
  <c r="AJ222"/>
  <c r="AI222"/>
  <c r="AH222"/>
  <c r="T222"/>
  <c r="S222"/>
  <c r="R222"/>
  <c r="Q222"/>
  <c r="P222"/>
  <c r="O222"/>
  <c r="N222"/>
  <c r="AO221"/>
  <c r="AN221"/>
  <c r="AM221"/>
  <c r="AL221"/>
  <c r="AK221"/>
  <c r="AJ221"/>
  <c r="AI221"/>
  <c r="AH221"/>
  <c r="T221"/>
  <c r="S221"/>
  <c r="R221"/>
  <c r="Q221"/>
  <c r="P221"/>
  <c r="O221"/>
  <c r="N221"/>
  <c r="AO220"/>
  <c r="AN220"/>
  <c r="AM220"/>
  <c r="AL220"/>
  <c r="AK220"/>
  <c r="AJ220"/>
  <c r="AI220"/>
  <c r="AH220"/>
  <c r="T220"/>
  <c r="S220"/>
  <c r="R220"/>
  <c r="Q220"/>
  <c r="P220"/>
  <c r="O220"/>
  <c r="N220"/>
  <c r="AO219"/>
  <c r="AN219"/>
  <c r="AM219"/>
  <c r="AL219"/>
  <c r="AK219"/>
  <c r="AJ219"/>
  <c r="AI219"/>
  <c r="AH219"/>
  <c r="T219"/>
  <c r="S219"/>
  <c r="R219"/>
  <c r="Q219"/>
  <c r="P219"/>
  <c r="O219"/>
  <c r="N219"/>
  <c r="AO218"/>
  <c r="AN218"/>
  <c r="AM218"/>
  <c r="AL218"/>
  <c r="AK218"/>
  <c r="AJ218"/>
  <c r="AI218"/>
  <c r="AH218"/>
  <c r="T218"/>
  <c r="S218"/>
  <c r="R218"/>
  <c r="Q218"/>
  <c r="P218"/>
  <c r="O218"/>
  <c r="N218"/>
  <c r="AO217"/>
  <c r="AN217"/>
  <c r="AM217"/>
  <c r="AL217"/>
  <c r="AK217"/>
  <c r="AJ217"/>
  <c r="AI217"/>
  <c r="AH217"/>
  <c r="T217"/>
  <c r="S217"/>
  <c r="R217"/>
  <c r="Q217"/>
  <c r="P217"/>
  <c r="O217"/>
  <c r="N217"/>
  <c r="AO216"/>
  <c r="AN216"/>
  <c r="AM216"/>
  <c r="AL216"/>
  <c r="AK216"/>
  <c r="AJ216"/>
  <c r="AI216"/>
  <c r="AH216"/>
  <c r="T216"/>
  <c r="S216"/>
  <c r="R216"/>
  <c r="Q216"/>
  <c r="P216"/>
  <c r="O216"/>
  <c r="N216"/>
  <c r="AO215"/>
  <c r="AN215"/>
  <c r="AM215"/>
  <c r="AL215"/>
  <c r="AK215"/>
  <c r="AJ215"/>
  <c r="AI215"/>
  <c r="AH215"/>
  <c r="T215"/>
  <c r="S215"/>
  <c r="R215"/>
  <c r="Q215"/>
  <c r="P215"/>
  <c r="O215"/>
  <c r="N215"/>
  <c r="AO214"/>
  <c r="AN214"/>
  <c r="AM214"/>
  <c r="AL214"/>
  <c r="AK214"/>
  <c r="AJ214"/>
  <c r="AI214"/>
  <c r="AH214"/>
  <c r="T214"/>
  <c r="S214"/>
  <c r="R214"/>
  <c r="Q214"/>
  <c r="P214"/>
  <c r="O214"/>
  <c r="N214"/>
  <c r="AO213"/>
  <c r="AN213"/>
  <c r="AM213"/>
  <c r="AL213"/>
  <c r="AK213"/>
  <c r="AJ213"/>
  <c r="AI213"/>
  <c r="AH213"/>
  <c r="T213"/>
  <c r="S213"/>
  <c r="R213"/>
  <c r="Q213"/>
  <c r="P213"/>
  <c r="O213"/>
  <c r="N213"/>
  <c r="AO212"/>
  <c r="AN212"/>
  <c r="AM212"/>
  <c r="AL212"/>
  <c r="AK212"/>
  <c r="AJ212"/>
  <c r="AI212"/>
  <c r="AH212"/>
  <c r="T212"/>
  <c r="S212"/>
  <c r="R212"/>
  <c r="Q212"/>
  <c r="P212"/>
  <c r="O212"/>
  <c r="N212"/>
  <c r="AO211"/>
  <c r="AN211"/>
  <c r="AM211"/>
  <c r="AL211"/>
  <c r="AK211"/>
  <c r="AJ211"/>
  <c r="AI211"/>
  <c r="AH211"/>
  <c r="T211"/>
  <c r="S211"/>
  <c r="R211"/>
  <c r="Q211"/>
  <c r="P211"/>
  <c r="O211"/>
  <c r="N211"/>
  <c r="AO210"/>
  <c r="AN210"/>
  <c r="AM210"/>
  <c r="AL210"/>
  <c r="AK210"/>
  <c r="AJ210"/>
  <c r="AI210"/>
  <c r="AH210"/>
  <c r="T210"/>
  <c r="S210"/>
  <c r="R210"/>
  <c r="Q210"/>
  <c r="P210"/>
  <c r="O210"/>
  <c r="N210"/>
  <c r="AO209"/>
  <c r="AN209"/>
  <c r="AM209"/>
  <c r="AL209"/>
  <c r="AK209"/>
  <c r="AJ209"/>
  <c r="AI209"/>
  <c r="AH209"/>
  <c r="T209"/>
  <c r="S209"/>
  <c r="R209"/>
  <c r="Q209"/>
  <c r="P209"/>
  <c r="O209"/>
  <c r="N209"/>
  <c r="AO208"/>
  <c r="AN208"/>
  <c r="AM208"/>
  <c r="AL208"/>
  <c r="AK208"/>
  <c r="AJ208"/>
  <c r="AI208"/>
  <c r="AH208"/>
  <c r="T208"/>
  <c r="S208"/>
  <c r="R208"/>
  <c r="Q208"/>
  <c r="P208"/>
  <c r="O208"/>
  <c r="N208"/>
  <c r="AO207"/>
  <c r="AN207"/>
  <c r="AM207"/>
  <c r="AL207"/>
  <c r="AK207"/>
  <c r="AJ207"/>
  <c r="AI207"/>
  <c r="AH207"/>
  <c r="T207"/>
  <c r="S207"/>
  <c r="R207"/>
  <c r="Q207"/>
  <c r="P207"/>
  <c r="O207"/>
  <c r="N207"/>
  <c r="AO206"/>
  <c r="AN206"/>
  <c r="AM206"/>
  <c r="AL206"/>
  <c r="AK206"/>
  <c r="AJ206"/>
  <c r="AI206"/>
  <c r="AH206"/>
  <c r="T206"/>
  <c r="S206"/>
  <c r="R206"/>
  <c r="Q206"/>
  <c r="P206"/>
  <c r="O206"/>
  <c r="N206"/>
  <c r="AO205"/>
  <c r="AN205"/>
  <c r="AM205"/>
  <c r="AL205"/>
  <c r="AK205"/>
  <c r="AJ205"/>
  <c r="AI205"/>
  <c r="AH205"/>
  <c r="T205"/>
  <c r="S205"/>
  <c r="R205"/>
  <c r="Q205"/>
  <c r="P205"/>
  <c r="O205"/>
  <c r="N205"/>
  <c r="AO204"/>
  <c r="AN204"/>
  <c r="AM204"/>
  <c r="AL204"/>
  <c r="AK204"/>
  <c r="AJ204"/>
  <c r="AI204"/>
  <c r="AH204"/>
  <c r="T204"/>
  <c r="S204"/>
  <c r="R204"/>
  <c r="Q204"/>
  <c r="P204"/>
  <c r="O204"/>
  <c r="N204"/>
  <c r="AO203"/>
  <c r="AN203"/>
  <c r="AM203"/>
  <c r="AL203"/>
  <c r="AK203"/>
  <c r="AJ203"/>
  <c r="AI203"/>
  <c r="AH203"/>
  <c r="T203"/>
  <c r="S203"/>
  <c r="R203"/>
  <c r="Q203"/>
  <c r="P203"/>
  <c r="O203"/>
  <c r="N203"/>
  <c r="AO202"/>
  <c r="AN202"/>
  <c r="AM202"/>
  <c r="AL202"/>
  <c r="AK202"/>
  <c r="AJ202"/>
  <c r="AI202"/>
  <c r="AH202"/>
  <c r="T202"/>
  <c r="S202"/>
  <c r="R202"/>
  <c r="Q202"/>
  <c r="P202"/>
  <c r="O202"/>
  <c r="N202"/>
  <c r="AO201"/>
  <c r="AN201"/>
  <c r="AM201"/>
  <c r="AL201"/>
  <c r="AK201"/>
  <c r="AJ201"/>
  <c r="AI201"/>
  <c r="AH201"/>
  <c r="T201"/>
  <c r="S201"/>
  <c r="R201"/>
  <c r="Q201"/>
  <c r="P201"/>
  <c r="O201"/>
  <c r="N201"/>
  <c r="AO200"/>
  <c r="AN200"/>
  <c r="AM200"/>
  <c r="AL200"/>
  <c r="AK200"/>
  <c r="AJ200"/>
  <c r="AI200"/>
  <c r="AH200"/>
  <c r="T200"/>
  <c r="S200"/>
  <c r="R200"/>
  <c r="Q200"/>
  <c r="P200"/>
  <c r="O200"/>
  <c r="N200"/>
  <c r="AO199"/>
  <c r="AN199"/>
  <c r="AM199"/>
  <c r="AL199"/>
  <c r="AK199"/>
  <c r="AJ199"/>
  <c r="AI199"/>
  <c r="AH199"/>
  <c r="T199"/>
  <c r="S199"/>
  <c r="R199"/>
  <c r="Q199"/>
  <c r="P199"/>
  <c r="O199"/>
  <c r="N199"/>
  <c r="AO198"/>
  <c r="AN198"/>
  <c r="AM198"/>
  <c r="AL198"/>
  <c r="AK198"/>
  <c r="AJ198"/>
  <c r="AI198"/>
  <c r="AH198"/>
  <c r="T198"/>
  <c r="S198"/>
  <c r="R198"/>
  <c r="Q198"/>
  <c r="P198"/>
  <c r="O198"/>
  <c r="N198"/>
  <c r="AO197"/>
  <c r="AN197"/>
  <c r="AM197"/>
  <c r="AL197"/>
  <c r="AK197"/>
  <c r="AJ197"/>
  <c r="AI197"/>
  <c r="AH197"/>
  <c r="T197"/>
  <c r="S197"/>
  <c r="R197"/>
  <c r="Q197"/>
  <c r="P197"/>
  <c r="O197"/>
  <c r="N197"/>
  <c r="AO196"/>
  <c r="AN196"/>
  <c r="AM196"/>
  <c r="AL196"/>
  <c r="AK196"/>
  <c r="AJ196"/>
  <c r="AI196"/>
  <c r="AH196"/>
  <c r="T196"/>
  <c r="S196"/>
  <c r="R196"/>
  <c r="Q196"/>
  <c r="P196"/>
  <c r="O196"/>
  <c r="N196"/>
  <c r="AO195"/>
  <c r="AN195"/>
  <c r="AM195"/>
  <c r="AL195"/>
  <c r="AK195"/>
  <c r="AJ195"/>
  <c r="AI195"/>
  <c r="AH195"/>
  <c r="T195"/>
  <c r="S195"/>
  <c r="R195"/>
  <c r="Q195"/>
  <c r="P195"/>
  <c r="O195"/>
  <c r="N195"/>
  <c r="AO194"/>
  <c r="AN194"/>
  <c r="AM194"/>
  <c r="AL194"/>
  <c r="AK194"/>
  <c r="AJ194"/>
  <c r="AI194"/>
  <c r="AH194"/>
  <c r="T194"/>
  <c r="S194"/>
  <c r="R194"/>
  <c r="Q194"/>
  <c r="P194"/>
  <c r="O194"/>
  <c r="N194"/>
  <c r="AO193"/>
  <c r="AN193"/>
  <c r="AM193"/>
  <c r="AL193"/>
  <c r="AK193"/>
  <c r="AJ193"/>
  <c r="AI193"/>
  <c r="AH193"/>
  <c r="T193"/>
  <c r="S193"/>
  <c r="R193"/>
  <c r="Q193"/>
  <c r="P193"/>
  <c r="O193"/>
  <c r="N193"/>
  <c r="AO192"/>
  <c r="AN192"/>
  <c r="AM192"/>
  <c r="AL192"/>
  <c r="AK192"/>
  <c r="AJ192"/>
  <c r="AI192"/>
  <c r="AH192"/>
  <c r="T192"/>
  <c r="S192"/>
  <c r="R192"/>
  <c r="Q192"/>
  <c r="P192"/>
  <c r="O192"/>
  <c r="N192"/>
  <c r="AO191"/>
  <c r="AN191"/>
  <c r="AM191"/>
  <c r="AL191"/>
  <c r="AK191"/>
  <c r="AJ191"/>
  <c r="AI191"/>
  <c r="AH191"/>
  <c r="T191"/>
  <c r="S191"/>
  <c r="R191"/>
  <c r="Q191"/>
  <c r="P191"/>
  <c r="O191"/>
  <c r="N191"/>
  <c r="AO190"/>
  <c r="AN190"/>
  <c r="AM190"/>
  <c r="AL190"/>
  <c r="AK190"/>
  <c r="AJ190"/>
  <c r="AI190"/>
  <c r="AH190"/>
  <c r="T190"/>
  <c r="S190"/>
  <c r="R190"/>
  <c r="Q190"/>
  <c r="P190"/>
  <c r="O190"/>
  <c r="N190"/>
  <c r="AO189"/>
  <c r="AN189"/>
  <c r="AM189"/>
  <c r="AL189"/>
  <c r="AK189"/>
  <c r="AJ189"/>
  <c r="AI189"/>
  <c r="AH189"/>
  <c r="T189"/>
  <c r="S189"/>
  <c r="R189"/>
  <c r="Q189"/>
  <c r="P189"/>
  <c r="O189"/>
  <c r="N189"/>
  <c r="AO188"/>
  <c r="AN188"/>
  <c r="AM188"/>
  <c r="AL188"/>
  <c r="AK188"/>
  <c r="AJ188"/>
  <c r="AI188"/>
  <c r="AH188"/>
  <c r="T188"/>
  <c r="S188"/>
  <c r="R188"/>
  <c r="Q188"/>
  <c r="P188"/>
  <c r="O188"/>
  <c r="N188"/>
  <c r="AO187"/>
  <c r="AN187"/>
  <c r="AM187"/>
  <c r="AL187"/>
  <c r="AK187"/>
  <c r="AJ187"/>
  <c r="AI187"/>
  <c r="AH187"/>
  <c r="T187"/>
  <c r="S187"/>
  <c r="R187"/>
  <c r="Q187"/>
  <c r="P187"/>
  <c r="O187"/>
  <c r="N187"/>
  <c r="AO186"/>
  <c r="AN186"/>
  <c r="AM186"/>
  <c r="AL186"/>
  <c r="AK186"/>
  <c r="AJ186"/>
  <c r="AI186"/>
  <c r="AH186"/>
  <c r="T186"/>
  <c r="S186"/>
  <c r="R186"/>
  <c r="Q186"/>
  <c r="P186"/>
  <c r="O186"/>
  <c r="N186"/>
  <c r="AO185"/>
  <c r="AN185"/>
  <c r="AM185"/>
  <c r="AL185"/>
  <c r="AK185"/>
  <c r="AJ185"/>
  <c r="AI185"/>
  <c r="AH185"/>
  <c r="T185"/>
  <c r="S185"/>
  <c r="R185"/>
  <c r="Q185"/>
  <c r="P185"/>
  <c r="O185"/>
  <c r="N185"/>
  <c r="AO184"/>
  <c r="AN184"/>
  <c r="AM184"/>
  <c r="AL184"/>
  <c r="AK184"/>
  <c r="AJ184"/>
  <c r="AI184"/>
  <c r="AH184"/>
  <c r="T184"/>
  <c r="S184"/>
  <c r="R184"/>
  <c r="Q184"/>
  <c r="P184"/>
  <c r="O184"/>
  <c r="N184"/>
  <c r="AO183"/>
  <c r="AN183"/>
  <c r="AM183"/>
  <c r="AL183"/>
  <c r="AK183"/>
  <c r="AJ183"/>
  <c r="AI183"/>
  <c r="AH183"/>
  <c r="T183"/>
  <c r="S183"/>
  <c r="R183"/>
  <c r="Q183"/>
  <c r="P183"/>
  <c r="O183"/>
  <c r="N183"/>
  <c r="AO182"/>
  <c r="AN182"/>
  <c r="AM182"/>
  <c r="AL182"/>
  <c r="AK182"/>
  <c r="AJ182"/>
  <c r="AI182"/>
  <c r="AH182"/>
  <c r="T182"/>
  <c r="S182"/>
  <c r="R182"/>
  <c r="Q182"/>
  <c r="P182"/>
  <c r="O182"/>
  <c r="N182"/>
  <c r="AO181"/>
  <c r="AN181"/>
  <c r="AM181"/>
  <c r="AL181"/>
  <c r="AK181"/>
  <c r="AJ181"/>
  <c r="AI181"/>
  <c r="AH181"/>
  <c r="T181"/>
  <c r="S181"/>
  <c r="R181"/>
  <c r="Q181"/>
  <c r="P181"/>
  <c r="O181"/>
  <c r="N181"/>
  <c r="AO180"/>
  <c r="AN180"/>
  <c r="AM180"/>
  <c r="AL180"/>
  <c r="AK180"/>
  <c r="AJ180"/>
  <c r="AI180"/>
  <c r="AH180"/>
  <c r="T180"/>
  <c r="S180"/>
  <c r="R180"/>
  <c r="Q180"/>
  <c r="P180"/>
  <c r="O180"/>
  <c r="N180"/>
  <c r="AO179"/>
  <c r="AN179"/>
  <c r="AM179"/>
  <c r="AL179"/>
  <c r="AK179"/>
  <c r="AJ179"/>
  <c r="AI179"/>
  <c r="AH179"/>
  <c r="T179"/>
  <c r="S179"/>
  <c r="R179"/>
  <c r="Q179"/>
  <c r="P179"/>
  <c r="O179"/>
  <c r="N179"/>
  <c r="AO178"/>
  <c r="AN178"/>
  <c r="AM178"/>
  <c r="AL178"/>
  <c r="AK178"/>
  <c r="AJ178"/>
  <c r="AI178"/>
  <c r="AH178"/>
  <c r="T178"/>
  <c r="S178"/>
  <c r="R178"/>
  <c r="Q178"/>
  <c r="P178"/>
  <c r="O178"/>
  <c r="N178"/>
  <c r="AO177"/>
  <c r="AN177"/>
  <c r="AM177"/>
  <c r="AL177"/>
  <c r="AK177"/>
  <c r="AJ177"/>
  <c r="AI177"/>
  <c r="AH177"/>
  <c r="T177"/>
  <c r="S177"/>
  <c r="R177"/>
  <c r="Q177"/>
  <c r="P177"/>
  <c r="O177"/>
  <c r="N177"/>
  <c r="AO176"/>
  <c r="AN176"/>
  <c r="AM176"/>
  <c r="AL176"/>
  <c r="AK176"/>
  <c r="AJ176"/>
  <c r="AI176"/>
  <c r="AH176"/>
  <c r="T176"/>
  <c r="S176"/>
  <c r="R176"/>
  <c r="Q176"/>
  <c r="P176"/>
  <c r="O176"/>
  <c r="N176"/>
  <c r="AO175"/>
  <c r="AN175"/>
  <c r="AM175"/>
  <c r="AL175"/>
  <c r="AK175"/>
  <c r="AJ175"/>
  <c r="AI175"/>
  <c r="AH175"/>
  <c r="T175"/>
  <c r="S175"/>
  <c r="R175"/>
  <c r="Q175"/>
  <c r="P175"/>
  <c r="O175"/>
  <c r="N175"/>
  <c r="AO174"/>
  <c r="AN174"/>
  <c r="AM174"/>
  <c r="AL174"/>
  <c r="AK174"/>
  <c r="AJ174"/>
  <c r="AI174"/>
  <c r="AH174"/>
  <c r="T174"/>
  <c r="S174"/>
  <c r="R174"/>
  <c r="Q174"/>
  <c r="P174"/>
  <c r="O174"/>
  <c r="N174"/>
  <c r="AO173"/>
  <c r="AN173"/>
  <c r="AM173"/>
  <c r="AL173"/>
  <c r="AK173"/>
  <c r="AJ173"/>
  <c r="AI173"/>
  <c r="AH173"/>
  <c r="T173"/>
  <c r="S173"/>
  <c r="R173"/>
  <c r="Q173"/>
  <c r="P173"/>
  <c r="O173"/>
  <c r="N173"/>
  <c r="AO172"/>
  <c r="AN172"/>
  <c r="AM172"/>
  <c r="AL172"/>
  <c r="AK172"/>
  <c r="AJ172"/>
  <c r="AI172"/>
  <c r="AH172"/>
  <c r="T172"/>
  <c r="S172"/>
  <c r="R172"/>
  <c r="Q172"/>
  <c r="P172"/>
  <c r="O172"/>
  <c r="N172"/>
  <c r="AO171"/>
  <c r="AN171"/>
  <c r="AM171"/>
  <c r="AL171"/>
  <c r="AK171"/>
  <c r="AJ171"/>
  <c r="AI171"/>
  <c r="AH171"/>
  <c r="T171"/>
  <c r="S171"/>
  <c r="R171"/>
  <c r="Q171"/>
  <c r="P171"/>
  <c r="O171"/>
  <c r="N171"/>
  <c r="AO170"/>
  <c r="AN170"/>
  <c r="AM170"/>
  <c r="AL170"/>
  <c r="AK170"/>
  <c r="AJ170"/>
  <c r="AI170"/>
  <c r="AH170"/>
  <c r="T170"/>
  <c r="S170"/>
  <c r="R170"/>
  <c r="Q170"/>
  <c r="P170"/>
  <c r="O170"/>
  <c r="N170"/>
  <c r="AO169"/>
  <c r="AN169"/>
  <c r="AM169"/>
  <c r="AL169"/>
  <c r="AK169"/>
  <c r="AJ169"/>
  <c r="AI169"/>
  <c r="AH169"/>
  <c r="T169"/>
  <c r="S169"/>
  <c r="R169"/>
  <c r="Q169"/>
  <c r="P169"/>
  <c r="O169"/>
  <c r="N169"/>
  <c r="AO168"/>
  <c r="AN168"/>
  <c r="AM168"/>
  <c r="AL168"/>
  <c r="AK168"/>
  <c r="AJ168"/>
  <c r="AI168"/>
  <c r="AH168"/>
  <c r="T168"/>
  <c r="S168"/>
  <c r="R168"/>
  <c r="Q168"/>
  <c r="P168"/>
  <c r="O168"/>
  <c r="N168"/>
  <c r="AO167"/>
  <c r="AN167"/>
  <c r="AM167"/>
  <c r="AL167"/>
  <c r="AK167"/>
  <c r="AJ167"/>
  <c r="AI167"/>
  <c r="AH167"/>
  <c r="T167"/>
  <c r="S167"/>
  <c r="R167"/>
  <c r="Q167"/>
  <c r="P167"/>
  <c r="O167"/>
  <c r="N167"/>
  <c r="AO166"/>
  <c r="AN166"/>
  <c r="AM166"/>
  <c r="AL166"/>
  <c r="AK166"/>
  <c r="AJ166"/>
  <c r="AI166"/>
  <c r="AH166"/>
  <c r="T166"/>
  <c r="S166"/>
  <c r="R166"/>
  <c r="Q166"/>
  <c r="P166"/>
  <c r="O166"/>
  <c r="N166"/>
  <c r="AO165"/>
  <c r="AN165"/>
  <c r="AM165"/>
  <c r="AL165"/>
  <c r="AK165"/>
  <c r="AJ165"/>
  <c r="AI165"/>
  <c r="AH165"/>
  <c r="T165"/>
  <c r="S165"/>
  <c r="R165"/>
  <c r="Q165"/>
  <c r="P165"/>
  <c r="O165"/>
  <c r="N165"/>
  <c r="AO164"/>
  <c r="AN164"/>
  <c r="AM164"/>
  <c r="AL164"/>
  <c r="AK164"/>
  <c r="AJ164"/>
  <c r="AI164"/>
  <c r="AH164"/>
  <c r="T164"/>
  <c r="S164"/>
  <c r="R164"/>
  <c r="Q164"/>
  <c r="P164"/>
  <c r="O164"/>
  <c r="N164"/>
  <c r="AO163"/>
  <c r="AN163"/>
  <c r="AM163"/>
  <c r="AL163"/>
  <c r="AK163"/>
  <c r="AJ163"/>
  <c r="AI163"/>
  <c r="AH163"/>
  <c r="T163"/>
  <c r="S163"/>
  <c r="R163"/>
  <c r="Q163"/>
  <c r="P163"/>
  <c r="O163"/>
  <c r="N163"/>
  <c r="AO162"/>
  <c r="AN162"/>
  <c r="AM162"/>
  <c r="AL162"/>
  <c r="AK162"/>
  <c r="AJ162"/>
  <c r="AI162"/>
  <c r="AH162"/>
  <c r="T162"/>
  <c r="S162"/>
  <c r="R162"/>
  <c r="Q162"/>
  <c r="P162"/>
  <c r="O162"/>
  <c r="N162"/>
  <c r="AO161"/>
  <c r="AN161"/>
  <c r="AM161"/>
  <c r="AL161"/>
  <c r="AK161"/>
  <c r="AJ161"/>
  <c r="AI161"/>
  <c r="AH161"/>
  <c r="T161"/>
  <c r="S161"/>
  <c r="R161"/>
  <c r="Q161"/>
  <c r="P161"/>
  <c r="O161"/>
  <c r="N161"/>
  <c r="AO160"/>
  <c r="AN160"/>
  <c r="AM160"/>
  <c r="AL160"/>
  <c r="AK160"/>
  <c r="AJ160"/>
  <c r="AI160"/>
  <c r="AH160"/>
  <c r="T160"/>
  <c r="S160"/>
  <c r="R160"/>
  <c r="Q160"/>
  <c r="P160"/>
  <c r="O160"/>
  <c r="N160"/>
  <c r="AO159"/>
  <c r="AN159"/>
  <c r="AM159"/>
  <c r="AL159"/>
  <c r="AK159"/>
  <c r="AJ159"/>
  <c r="AI159"/>
  <c r="AH159"/>
  <c r="T159"/>
  <c r="S159"/>
  <c r="R159"/>
  <c r="Q159"/>
  <c r="P159"/>
  <c r="O159"/>
  <c r="N159"/>
  <c r="AO158"/>
  <c r="AN158"/>
  <c r="AM158"/>
  <c r="AL158"/>
  <c r="AK158"/>
  <c r="AJ158"/>
  <c r="AI158"/>
  <c r="AH158"/>
  <c r="T158"/>
  <c r="S158"/>
  <c r="R158"/>
  <c r="Q158"/>
  <c r="P158"/>
  <c r="O158"/>
  <c r="N158"/>
  <c r="AO157"/>
  <c r="AN157"/>
  <c r="AM157"/>
  <c r="AL157"/>
  <c r="AK157"/>
  <c r="AJ157"/>
  <c r="AI157"/>
  <c r="AH157"/>
  <c r="T157"/>
  <c r="S157"/>
  <c r="R157"/>
  <c r="Q157"/>
  <c r="P157"/>
  <c r="O157"/>
  <c r="N157"/>
  <c r="AO156"/>
  <c r="AN156"/>
  <c r="AM156"/>
  <c r="AL156"/>
  <c r="AK156"/>
  <c r="AJ156"/>
  <c r="AI156"/>
  <c r="AH156"/>
  <c r="T156"/>
  <c r="S156"/>
  <c r="R156"/>
  <c r="Q156"/>
  <c r="P156"/>
  <c r="O156"/>
  <c r="N156"/>
  <c r="AO155"/>
  <c r="AN155"/>
  <c r="AM155"/>
  <c r="AL155"/>
  <c r="AK155"/>
  <c r="AJ155"/>
  <c r="AI155"/>
  <c r="AH155"/>
  <c r="T155"/>
  <c r="S155"/>
  <c r="R155"/>
  <c r="Q155"/>
  <c r="P155"/>
  <c r="O155"/>
  <c r="N155"/>
  <c r="AO154"/>
  <c r="AN154"/>
  <c r="AM154"/>
  <c r="AL154"/>
  <c r="AK154"/>
  <c r="AJ154"/>
  <c r="AI154"/>
  <c r="AH154"/>
  <c r="T154"/>
  <c r="S154"/>
  <c r="R154"/>
  <c r="Q154"/>
  <c r="P154"/>
  <c r="O154"/>
  <c r="N154"/>
  <c r="AO153"/>
  <c r="AN153"/>
  <c r="AM153"/>
  <c r="AL153"/>
  <c r="AK153"/>
  <c r="AJ153"/>
  <c r="AI153"/>
  <c r="AH153"/>
  <c r="T153"/>
  <c r="S153"/>
  <c r="R153"/>
  <c r="Q153"/>
  <c r="P153"/>
  <c r="O153"/>
  <c r="N153"/>
  <c r="AO152"/>
  <c r="AN152"/>
  <c r="AM152"/>
  <c r="AL152"/>
  <c r="AK152"/>
  <c r="AJ152"/>
  <c r="AI152"/>
  <c r="AH152"/>
  <c r="T152"/>
  <c r="S152"/>
  <c r="R152"/>
  <c r="Q152"/>
  <c r="P152"/>
  <c r="O152"/>
  <c r="N152"/>
  <c r="AO151"/>
  <c r="AN151"/>
  <c r="AM151"/>
  <c r="AL151"/>
  <c r="AK151"/>
  <c r="AJ151"/>
  <c r="AI151"/>
  <c r="AH151"/>
  <c r="T151"/>
  <c r="S151"/>
  <c r="R151"/>
  <c r="Q151"/>
  <c r="P151"/>
  <c r="O151"/>
  <c r="N151"/>
  <c r="AO150"/>
  <c r="AN150"/>
  <c r="AM150"/>
  <c r="AL150"/>
  <c r="AK150"/>
  <c r="AJ150"/>
  <c r="AI150"/>
  <c r="AH150"/>
  <c r="T150"/>
  <c r="S150"/>
  <c r="R150"/>
  <c r="Q150"/>
  <c r="P150"/>
  <c r="O150"/>
  <c r="N150"/>
  <c r="AO149"/>
  <c r="AN149"/>
  <c r="AM149"/>
  <c r="AL149"/>
  <c r="AK149"/>
  <c r="AJ149"/>
  <c r="AI149"/>
  <c r="AH149"/>
  <c r="T149"/>
  <c r="S149"/>
  <c r="R149"/>
  <c r="Q149"/>
  <c r="P149"/>
  <c r="O149"/>
  <c r="N149"/>
  <c r="AO148"/>
  <c r="AN148"/>
  <c r="AM148"/>
  <c r="AL148"/>
  <c r="AK148"/>
  <c r="AJ148"/>
  <c r="AI148"/>
  <c r="AH148"/>
  <c r="T148"/>
  <c r="S148"/>
  <c r="R148"/>
  <c r="Q148"/>
  <c r="P148"/>
  <c r="O148"/>
  <c r="N148"/>
  <c r="AO147"/>
  <c r="AN147"/>
  <c r="AM147"/>
  <c r="AL147"/>
  <c r="AK147"/>
  <c r="AJ147"/>
  <c r="AI147"/>
  <c r="AH147"/>
  <c r="T147"/>
  <c r="S147"/>
  <c r="R147"/>
  <c r="Q147"/>
  <c r="P147"/>
  <c r="O147"/>
  <c r="N147"/>
  <c r="AO146"/>
  <c r="AN146"/>
  <c r="AM146"/>
  <c r="AL146"/>
  <c r="AK146"/>
  <c r="AJ146"/>
  <c r="AI146"/>
  <c r="AH146"/>
  <c r="T146"/>
  <c r="S146"/>
  <c r="R146"/>
  <c r="Q146"/>
  <c r="P146"/>
  <c r="O146"/>
  <c r="N146"/>
  <c r="AO145"/>
  <c r="AN145"/>
  <c r="AM145"/>
  <c r="AL145"/>
  <c r="AK145"/>
  <c r="AJ145"/>
  <c r="AI145"/>
  <c r="AH145"/>
  <c r="T145"/>
  <c r="S145"/>
  <c r="R145"/>
  <c r="Q145"/>
  <c r="P145"/>
  <c r="O145"/>
  <c r="N145"/>
  <c r="AO144"/>
  <c r="AN144"/>
  <c r="AM144"/>
  <c r="AL144"/>
  <c r="AK144"/>
  <c r="AJ144"/>
  <c r="AI144"/>
  <c r="AH144"/>
  <c r="T144"/>
  <c r="S144"/>
  <c r="R144"/>
  <c r="Q144"/>
  <c r="P144"/>
  <c r="O144"/>
  <c r="N144"/>
  <c r="AO143"/>
  <c r="AN143"/>
  <c r="AM143"/>
  <c r="AL143"/>
  <c r="AK143"/>
  <c r="AJ143"/>
  <c r="AI143"/>
  <c r="AH143"/>
  <c r="T143"/>
  <c r="S143"/>
  <c r="R143"/>
  <c r="Q143"/>
  <c r="P143"/>
  <c r="O143"/>
  <c r="N143"/>
  <c r="AO142"/>
  <c r="AN142"/>
  <c r="AM142"/>
  <c r="AL142"/>
  <c r="AK142"/>
  <c r="AJ142"/>
  <c r="AI142"/>
  <c r="AH142"/>
  <c r="T142"/>
  <c r="S142"/>
  <c r="R142"/>
  <c r="Q142"/>
  <c r="P142"/>
  <c r="O142"/>
  <c r="N142"/>
  <c r="AO141"/>
  <c r="AN141"/>
  <c r="AM141"/>
  <c r="AL141"/>
  <c r="AK141"/>
  <c r="AJ141"/>
  <c r="AI141"/>
  <c r="AH141"/>
  <c r="T141"/>
  <c r="S141"/>
  <c r="R141"/>
  <c r="Q141"/>
  <c r="P141"/>
  <c r="O141"/>
  <c r="N141"/>
  <c r="AO140"/>
  <c r="AN140"/>
  <c r="AM140"/>
  <c r="AL140"/>
  <c r="AK140"/>
  <c r="AJ140"/>
  <c r="AI140"/>
  <c r="AH140"/>
  <c r="T140"/>
  <c r="S140"/>
  <c r="R140"/>
  <c r="Q140"/>
  <c r="P140"/>
  <c r="O140"/>
  <c r="N140"/>
  <c r="AO139"/>
  <c r="AN139"/>
  <c r="AM139"/>
  <c r="AL139"/>
  <c r="AK139"/>
  <c r="AJ139"/>
  <c r="AI139"/>
  <c r="AH139"/>
  <c r="T139"/>
  <c r="S139"/>
  <c r="R139"/>
  <c r="Q139"/>
  <c r="P139"/>
  <c r="O139"/>
  <c r="N139"/>
  <c r="AO138"/>
  <c r="AN138"/>
  <c r="AM138"/>
  <c r="AL138"/>
  <c r="AK138"/>
  <c r="AJ138"/>
  <c r="AI138"/>
  <c r="AH138"/>
  <c r="T138"/>
  <c r="S138"/>
  <c r="R138"/>
  <c r="Q138"/>
  <c r="P138"/>
  <c r="O138"/>
  <c r="N138"/>
  <c r="AO137"/>
  <c r="AN137"/>
  <c r="AM137"/>
  <c r="AL137"/>
  <c r="AK137"/>
  <c r="AJ137"/>
  <c r="AI137"/>
  <c r="AH137"/>
  <c r="T137"/>
  <c r="S137"/>
  <c r="R137"/>
  <c r="Q137"/>
  <c r="P137"/>
  <c r="O137"/>
  <c r="N137"/>
  <c r="AO136"/>
  <c r="AN136"/>
  <c r="AM136"/>
  <c r="AL136"/>
  <c r="AK136"/>
  <c r="AJ136"/>
  <c r="AI136"/>
  <c r="AH136"/>
  <c r="T136"/>
  <c r="S136"/>
  <c r="R136"/>
  <c r="Q136"/>
  <c r="P136"/>
  <c r="O136"/>
  <c r="N136"/>
  <c r="AO135"/>
  <c r="AN135"/>
  <c r="AM135"/>
  <c r="AL135"/>
  <c r="AK135"/>
  <c r="AJ135"/>
  <c r="AI135"/>
  <c r="AH135"/>
  <c r="T135"/>
  <c r="S135"/>
  <c r="R135"/>
  <c r="Q135"/>
  <c r="P135"/>
  <c r="O135"/>
  <c r="N135"/>
  <c r="AO134"/>
  <c r="AN134"/>
  <c r="AM134"/>
  <c r="AL134"/>
  <c r="AK134"/>
  <c r="AJ134"/>
  <c r="AI134"/>
  <c r="AH134"/>
  <c r="T134"/>
  <c r="S134"/>
  <c r="R134"/>
  <c r="Q134"/>
  <c r="P134"/>
  <c r="O134"/>
  <c r="N134"/>
  <c r="AO133"/>
  <c r="AN133"/>
  <c r="AM133"/>
  <c r="AL133"/>
  <c r="AK133"/>
  <c r="AJ133"/>
  <c r="AI133"/>
  <c r="AH133"/>
  <c r="T133"/>
  <c r="S133"/>
  <c r="R133"/>
  <c r="Q133"/>
  <c r="P133"/>
  <c r="O133"/>
  <c r="N133"/>
  <c r="AO132"/>
  <c r="AN132"/>
  <c r="AM132"/>
  <c r="AL132"/>
  <c r="AK132"/>
  <c r="AJ132"/>
  <c r="AI132"/>
  <c r="AH132"/>
  <c r="T132"/>
  <c r="S132"/>
  <c r="R132"/>
  <c r="Q132"/>
  <c r="P132"/>
  <c r="O132"/>
  <c r="N132"/>
  <c r="AO131"/>
  <c r="AN131"/>
  <c r="AM131"/>
  <c r="AL131"/>
  <c r="AK131"/>
  <c r="AJ131"/>
  <c r="AI131"/>
  <c r="AH131"/>
  <c r="T131"/>
  <c r="S131"/>
  <c r="R131"/>
  <c r="Q131"/>
  <c r="P131"/>
  <c r="O131"/>
  <c r="N131"/>
  <c r="AO130"/>
  <c r="AN130"/>
  <c r="AM130"/>
  <c r="AL130"/>
  <c r="AK130"/>
  <c r="AJ130"/>
  <c r="AI130"/>
  <c r="AH130"/>
  <c r="T130"/>
  <c r="S130"/>
  <c r="R130"/>
  <c r="Q130"/>
  <c r="P130"/>
  <c r="O130"/>
  <c r="N130"/>
  <c r="AO129"/>
  <c r="AN129"/>
  <c r="AM129"/>
  <c r="AL129"/>
  <c r="AK129"/>
  <c r="AJ129"/>
  <c r="AI129"/>
  <c r="AH129"/>
  <c r="T129"/>
  <c r="S129"/>
  <c r="R129"/>
  <c r="Q129"/>
  <c r="P129"/>
  <c r="O129"/>
  <c r="N129"/>
  <c r="AO128"/>
  <c r="AN128"/>
  <c r="AM128"/>
  <c r="AL128"/>
  <c r="AK128"/>
  <c r="AJ128"/>
  <c r="AI128"/>
  <c r="AH128"/>
  <c r="T128"/>
  <c r="S128"/>
  <c r="R128"/>
  <c r="Q128"/>
  <c r="P128"/>
  <c r="O128"/>
  <c r="N128"/>
  <c r="AO127"/>
  <c r="AN127"/>
  <c r="AM127"/>
  <c r="AL127"/>
  <c r="AK127"/>
  <c r="AJ127"/>
  <c r="AI127"/>
  <c r="AH127"/>
  <c r="T127"/>
  <c r="S127"/>
  <c r="R127"/>
  <c r="Q127"/>
  <c r="P127"/>
  <c r="O127"/>
  <c r="N127"/>
  <c r="AO126"/>
  <c r="AN126"/>
  <c r="AM126"/>
  <c r="AL126"/>
  <c r="AK126"/>
  <c r="AJ126"/>
  <c r="AI126"/>
  <c r="AH126"/>
  <c r="T126"/>
  <c r="S126"/>
  <c r="R126"/>
  <c r="Q126"/>
  <c r="P126"/>
  <c r="O126"/>
  <c r="N126"/>
  <c r="AO125"/>
  <c r="AN125"/>
  <c r="AM125"/>
  <c r="AL125"/>
  <c r="AK125"/>
  <c r="AJ125"/>
  <c r="AI125"/>
  <c r="AH125"/>
  <c r="T125"/>
  <c r="S125"/>
  <c r="R125"/>
  <c r="Q125"/>
  <c r="P125"/>
  <c r="O125"/>
  <c r="N125"/>
  <c r="AO124"/>
  <c r="AN124"/>
  <c r="AM124"/>
  <c r="AL124"/>
  <c r="AK124"/>
  <c r="AJ124"/>
  <c r="AI124"/>
  <c r="AH124"/>
  <c r="T124"/>
  <c r="S124"/>
  <c r="R124"/>
  <c r="Q124"/>
  <c r="P124"/>
  <c r="O124"/>
  <c r="N124"/>
  <c r="AO123"/>
  <c r="AN123"/>
  <c r="AM123"/>
  <c r="AL123"/>
  <c r="AK123"/>
  <c r="AJ123"/>
  <c r="AI123"/>
  <c r="AH123"/>
  <c r="T123"/>
  <c r="S123"/>
  <c r="R123"/>
  <c r="Q123"/>
  <c r="P123"/>
  <c r="O123"/>
  <c r="N123"/>
  <c r="AO122"/>
  <c r="AN122"/>
  <c r="AM122"/>
  <c r="AL122"/>
  <c r="AK122"/>
  <c r="AJ122"/>
  <c r="AI122"/>
  <c r="AH122"/>
  <c r="T122"/>
  <c r="S122"/>
  <c r="R122"/>
  <c r="Q122"/>
  <c r="P122"/>
  <c r="O122"/>
  <c r="N122"/>
  <c r="AO121"/>
  <c r="AN121"/>
  <c r="AM121"/>
  <c r="AL121"/>
  <c r="AK121"/>
  <c r="AJ121"/>
  <c r="AI121"/>
  <c r="AH121"/>
  <c r="T121"/>
  <c r="S121"/>
  <c r="R121"/>
  <c r="Q121"/>
  <c r="P121"/>
  <c r="O121"/>
  <c r="N121"/>
  <c r="AO120"/>
  <c r="AN120"/>
  <c r="AM120"/>
  <c r="AL120"/>
  <c r="AK120"/>
  <c r="AJ120"/>
  <c r="AI120"/>
  <c r="AH120"/>
  <c r="T120"/>
  <c r="S120"/>
  <c r="R120"/>
  <c r="Q120"/>
  <c r="P120"/>
  <c r="O120"/>
  <c r="N120"/>
  <c r="AO119"/>
  <c r="AN119"/>
  <c r="AM119"/>
  <c r="AL119"/>
  <c r="AK119"/>
  <c r="AJ119"/>
  <c r="AI119"/>
  <c r="AH119"/>
  <c r="T119"/>
  <c r="S119"/>
  <c r="R119"/>
  <c r="Q119"/>
  <c r="P119"/>
  <c r="O119"/>
  <c r="N119"/>
  <c r="AO118"/>
  <c r="AN118"/>
  <c r="AM118"/>
  <c r="AL118"/>
  <c r="AK118"/>
  <c r="AJ118"/>
  <c r="AI118"/>
  <c r="AH118"/>
  <c r="T118"/>
  <c r="S118"/>
  <c r="R118"/>
  <c r="Q118"/>
  <c r="P118"/>
  <c r="O118"/>
  <c r="N118"/>
  <c r="AO117"/>
  <c r="AN117"/>
  <c r="AM117"/>
  <c r="AL117"/>
  <c r="AK117"/>
  <c r="AJ117"/>
  <c r="AI117"/>
  <c r="AH117"/>
  <c r="T117"/>
  <c r="S117"/>
  <c r="R117"/>
  <c r="Q117"/>
  <c r="P117"/>
  <c r="O117"/>
  <c r="N117"/>
  <c r="AO116"/>
  <c r="AN116"/>
  <c r="AM116"/>
  <c r="AL116"/>
  <c r="AK116"/>
  <c r="AJ116"/>
  <c r="AI116"/>
  <c r="AH116"/>
  <c r="T116"/>
  <c r="S116"/>
  <c r="R116"/>
  <c r="Q116"/>
  <c r="P116"/>
  <c r="O116"/>
  <c r="N116"/>
  <c r="AO115"/>
  <c r="AN115"/>
  <c r="AM115"/>
  <c r="AL115"/>
  <c r="AK115"/>
  <c r="AJ115"/>
  <c r="AI115"/>
  <c r="AH115"/>
  <c r="T115"/>
  <c r="S115"/>
  <c r="R115"/>
  <c r="Q115"/>
  <c r="P115"/>
  <c r="O115"/>
  <c r="N115"/>
  <c r="AO114"/>
  <c r="AN114"/>
  <c r="AM114"/>
  <c r="AL114"/>
  <c r="AK114"/>
  <c r="AJ114"/>
  <c r="AI114"/>
  <c r="AH114"/>
  <c r="T114"/>
  <c r="S114"/>
  <c r="R114"/>
  <c r="Q114"/>
  <c r="P114"/>
  <c r="O114"/>
  <c r="N114"/>
  <c r="AO113"/>
  <c r="AN113"/>
  <c r="AM113"/>
  <c r="AL113"/>
  <c r="AK113"/>
  <c r="AJ113"/>
  <c r="AI113"/>
  <c r="AH113"/>
  <c r="T113"/>
  <c r="S113"/>
  <c r="R113"/>
  <c r="Q113"/>
  <c r="P113"/>
  <c r="O113"/>
  <c r="N113"/>
  <c r="AO112"/>
  <c r="AN112"/>
  <c r="AM112"/>
  <c r="AL112"/>
  <c r="AK112"/>
  <c r="AJ112"/>
  <c r="AI112"/>
  <c r="AH112"/>
  <c r="T112"/>
  <c r="S112"/>
  <c r="R112"/>
  <c r="Q112"/>
  <c r="P112"/>
  <c r="O112"/>
  <c r="N112"/>
  <c r="AO111"/>
  <c r="AN111"/>
  <c r="AM111"/>
  <c r="AL111"/>
  <c r="AK111"/>
  <c r="AJ111"/>
  <c r="AI111"/>
  <c r="AH111"/>
  <c r="T111"/>
  <c r="S111"/>
  <c r="R111"/>
  <c r="Q111"/>
  <c r="P111"/>
  <c r="O111"/>
  <c r="N111"/>
  <c r="AO110"/>
  <c r="AN110"/>
  <c r="AM110"/>
  <c r="AL110"/>
  <c r="AK110"/>
  <c r="AJ110"/>
  <c r="AI110"/>
  <c r="AH110"/>
  <c r="T110"/>
  <c r="S110"/>
  <c r="R110"/>
  <c r="Q110"/>
  <c r="P110"/>
  <c r="O110"/>
  <c r="N110"/>
  <c r="AO109"/>
  <c r="AN109"/>
  <c r="AM109"/>
  <c r="AL109"/>
  <c r="AK109"/>
  <c r="AJ109"/>
  <c r="AI109"/>
  <c r="AH109"/>
  <c r="T109"/>
  <c r="S109"/>
  <c r="R109"/>
  <c r="Q109"/>
  <c r="P109"/>
  <c r="O109"/>
  <c r="N109"/>
  <c r="AO108"/>
  <c r="AN108"/>
  <c r="AM108"/>
  <c r="AL108"/>
  <c r="AK108"/>
  <c r="AJ108"/>
  <c r="AI108"/>
  <c r="AH108"/>
  <c r="T108"/>
  <c r="S108"/>
  <c r="R108"/>
  <c r="Q108"/>
  <c r="P108"/>
  <c r="O108"/>
  <c r="N108"/>
  <c r="AO107"/>
  <c r="AN107"/>
  <c r="AM107"/>
  <c r="AL107"/>
  <c r="AK107"/>
  <c r="AJ107"/>
  <c r="AI107"/>
  <c r="AH107"/>
  <c r="T107"/>
  <c r="S107"/>
  <c r="R107"/>
  <c r="Q107"/>
  <c r="P107"/>
  <c r="O107"/>
  <c r="N107"/>
  <c r="AO106"/>
  <c r="AN106"/>
  <c r="AM106"/>
  <c r="AL106"/>
  <c r="AK106"/>
  <c r="AJ106"/>
  <c r="AI106"/>
  <c r="AH106"/>
  <c r="T106"/>
  <c r="S106"/>
  <c r="R106"/>
  <c r="Q106"/>
  <c r="P106"/>
  <c r="O106"/>
  <c r="N106"/>
  <c r="AO105"/>
  <c r="AN105"/>
  <c r="AM105"/>
  <c r="AL105"/>
  <c r="AK105"/>
  <c r="AJ105"/>
  <c r="AI105"/>
  <c r="AH105"/>
  <c r="T105"/>
  <c r="S105"/>
  <c r="R105"/>
  <c r="Q105"/>
  <c r="P105"/>
  <c r="O105"/>
  <c r="N105"/>
  <c r="AO104"/>
  <c r="AN104"/>
  <c r="AM104"/>
  <c r="AL104"/>
  <c r="AK104"/>
  <c r="AJ104"/>
  <c r="AI104"/>
  <c r="AH104"/>
  <c r="T104"/>
  <c r="S104"/>
  <c r="R104"/>
  <c r="Q104"/>
  <c r="P104"/>
  <c r="O104"/>
  <c r="N104"/>
  <c r="AO103"/>
  <c r="AN103"/>
  <c r="AM103"/>
  <c r="AL103"/>
  <c r="AK103"/>
  <c r="AJ103"/>
  <c r="AI103"/>
  <c r="AH103"/>
  <c r="T103"/>
  <c r="S103"/>
  <c r="R103"/>
  <c r="Q103"/>
  <c r="P103"/>
  <c r="O103"/>
  <c r="N103"/>
  <c r="AO102"/>
  <c r="AN102"/>
  <c r="AM102"/>
  <c r="AL102"/>
  <c r="AK102"/>
  <c r="AJ102"/>
  <c r="AI102"/>
  <c r="AH102"/>
  <c r="T102"/>
  <c r="S102"/>
  <c r="R102"/>
  <c r="Q102"/>
  <c r="P102"/>
  <c r="O102"/>
  <c r="N102"/>
  <c r="AO101"/>
  <c r="AN101"/>
  <c r="AM101"/>
  <c r="AL101"/>
  <c r="AK101"/>
  <c r="AJ101"/>
  <c r="AI101"/>
  <c r="AH101"/>
  <c r="T101"/>
  <c r="S101"/>
  <c r="R101"/>
  <c r="Q101"/>
  <c r="P101"/>
  <c r="O101"/>
  <c r="N101"/>
  <c r="AO100"/>
  <c r="AN100"/>
  <c r="AM100"/>
  <c r="AL100"/>
  <c r="AK100"/>
  <c r="AJ100"/>
  <c r="AI100"/>
  <c r="AH100"/>
  <c r="T100"/>
  <c r="S100"/>
  <c r="R100"/>
  <c r="Q100"/>
  <c r="P100"/>
  <c r="O100"/>
  <c r="N100"/>
  <c r="AO99"/>
  <c r="AN99"/>
  <c r="AM99"/>
  <c r="AL99"/>
  <c r="AK99"/>
  <c r="AJ99"/>
  <c r="AI99"/>
  <c r="AH99"/>
  <c r="T99"/>
  <c r="S99"/>
  <c r="R99"/>
  <c r="Q99"/>
  <c r="P99"/>
  <c r="O99"/>
  <c r="N99"/>
  <c r="AO98"/>
  <c r="AN98"/>
  <c r="AM98"/>
  <c r="AL98"/>
  <c r="AK98"/>
  <c r="AJ98"/>
  <c r="AI98"/>
  <c r="AH98"/>
  <c r="T98"/>
  <c r="S98"/>
  <c r="R98"/>
  <c r="Q98"/>
  <c r="P98"/>
  <c r="O98"/>
  <c r="N98"/>
  <c r="AO97"/>
  <c r="AN97"/>
  <c r="AM97"/>
  <c r="AL97"/>
  <c r="AK97"/>
  <c r="AJ97"/>
  <c r="AI97"/>
  <c r="AH97"/>
  <c r="T97"/>
  <c r="S97"/>
  <c r="R97"/>
  <c r="Q97"/>
  <c r="P97"/>
  <c r="O97"/>
  <c r="N97"/>
  <c r="AO96"/>
  <c r="AN96"/>
  <c r="AM96"/>
  <c r="AL96"/>
  <c r="AK96"/>
  <c r="AJ96"/>
  <c r="AI96"/>
  <c r="AH96"/>
  <c r="T96"/>
  <c r="S96"/>
  <c r="R96"/>
  <c r="Q96"/>
  <c r="P96"/>
  <c r="O96"/>
  <c r="N96"/>
  <c r="AO95"/>
  <c r="AN95"/>
  <c r="AM95"/>
  <c r="AL95"/>
  <c r="AK95"/>
  <c r="AJ95"/>
  <c r="AI95"/>
  <c r="AH95"/>
  <c r="T95"/>
  <c r="S95"/>
  <c r="R95"/>
  <c r="Q95"/>
  <c r="P95"/>
  <c r="O95"/>
  <c r="N95"/>
  <c r="AO94"/>
  <c r="AN94"/>
  <c r="AM94"/>
  <c r="AL94"/>
  <c r="AK94"/>
  <c r="AJ94"/>
  <c r="AI94"/>
  <c r="AH94"/>
  <c r="T94"/>
  <c r="S94"/>
  <c r="R94"/>
  <c r="Q94"/>
  <c r="P94"/>
  <c r="O94"/>
  <c r="N94"/>
  <c r="AO93"/>
  <c r="AN93"/>
  <c r="AM93"/>
  <c r="AL93"/>
  <c r="AK93"/>
  <c r="AJ93"/>
  <c r="AI93"/>
  <c r="AH93"/>
  <c r="T93"/>
  <c r="S93"/>
  <c r="R93"/>
  <c r="Q93"/>
  <c r="P93"/>
  <c r="O93"/>
  <c r="N93"/>
  <c r="AO92"/>
  <c r="AN92"/>
  <c r="AM92"/>
  <c r="AL92"/>
  <c r="AK92"/>
  <c r="AJ92"/>
  <c r="AI92"/>
  <c r="AH92"/>
  <c r="T92"/>
  <c r="S92"/>
  <c r="R92"/>
  <c r="Q92"/>
  <c r="P92"/>
  <c r="O92"/>
  <c r="N92"/>
  <c r="AO91"/>
  <c r="AN91"/>
  <c r="AM91"/>
  <c r="AL91"/>
  <c r="AK91"/>
  <c r="AJ91"/>
  <c r="AI91"/>
  <c r="AH91"/>
  <c r="T91"/>
  <c r="S91"/>
  <c r="R91"/>
  <c r="Q91"/>
  <c r="P91"/>
  <c r="O91"/>
  <c r="N91"/>
  <c r="AO90"/>
  <c r="AN90"/>
  <c r="AM90"/>
  <c r="AL90"/>
  <c r="AK90"/>
  <c r="AJ90"/>
  <c r="AI90"/>
  <c r="AH90"/>
  <c r="T90"/>
  <c r="S90"/>
  <c r="R90"/>
  <c r="Q90"/>
  <c r="P90"/>
  <c r="O90"/>
  <c r="N90"/>
  <c r="AO89"/>
  <c r="AN89"/>
  <c r="AM89"/>
  <c r="AL89"/>
  <c r="AK89"/>
  <c r="AJ89"/>
  <c r="AI89"/>
  <c r="AH89"/>
  <c r="T89"/>
  <c r="S89"/>
  <c r="R89"/>
  <c r="Q89"/>
  <c r="P89"/>
  <c r="O89"/>
  <c r="N89"/>
  <c r="AO88"/>
  <c r="AN88"/>
  <c r="AM88"/>
  <c r="AL88"/>
  <c r="AK88"/>
  <c r="AJ88"/>
  <c r="AI88"/>
  <c r="AH88"/>
  <c r="T88"/>
  <c r="S88"/>
  <c r="R88"/>
  <c r="Q88"/>
  <c r="P88"/>
  <c r="O88"/>
  <c r="N88"/>
  <c r="AO87"/>
  <c r="AN87"/>
  <c r="AM87"/>
  <c r="AL87"/>
  <c r="AK87"/>
  <c r="AJ87"/>
  <c r="AI87"/>
  <c r="AH87"/>
  <c r="T87"/>
  <c r="S87"/>
  <c r="R87"/>
  <c r="Q87"/>
  <c r="P87"/>
  <c r="O87"/>
  <c r="N87"/>
  <c r="AO86"/>
  <c r="AN86"/>
  <c r="AM86"/>
  <c r="AL86"/>
  <c r="AK86"/>
  <c r="AJ86"/>
  <c r="AI86"/>
  <c r="AH86"/>
  <c r="T86"/>
  <c r="S86"/>
  <c r="R86"/>
  <c r="Q86"/>
  <c r="P86"/>
  <c r="O86"/>
  <c r="N86"/>
  <c r="AO85"/>
  <c r="AN85"/>
  <c r="AM85"/>
  <c r="AL85"/>
  <c r="AK85"/>
  <c r="AJ85"/>
  <c r="AI85"/>
  <c r="AH85"/>
  <c r="T85"/>
  <c r="S85"/>
  <c r="R85"/>
  <c r="Q85"/>
  <c r="P85"/>
  <c r="O85"/>
  <c r="N85"/>
  <c r="AO84"/>
  <c r="AN84"/>
  <c r="AM84"/>
  <c r="AL84"/>
  <c r="AK84"/>
  <c r="AJ84"/>
  <c r="AI84"/>
  <c r="AH84"/>
  <c r="T84"/>
  <c r="S84"/>
  <c r="R84"/>
  <c r="Q84"/>
  <c r="P84"/>
  <c r="O84"/>
  <c r="N84"/>
  <c r="AO83"/>
  <c r="AN83"/>
  <c r="AM83"/>
  <c r="AL83"/>
  <c r="AK83"/>
  <c r="AJ83"/>
  <c r="AI83"/>
  <c r="AH83"/>
  <c r="T83"/>
  <c r="S83"/>
  <c r="R83"/>
  <c r="Q83"/>
  <c r="P83"/>
  <c r="O83"/>
  <c r="N83"/>
  <c r="AO82"/>
  <c r="AN82"/>
  <c r="AM82"/>
  <c r="AL82"/>
  <c r="AK82"/>
  <c r="AJ82"/>
  <c r="AI82"/>
  <c r="AH82"/>
  <c r="T82"/>
  <c r="S82"/>
  <c r="R82"/>
  <c r="Q82"/>
  <c r="P82"/>
  <c r="O82"/>
  <c r="N82"/>
  <c r="AO81"/>
  <c r="AN81"/>
  <c r="AM81"/>
  <c r="AL81"/>
  <c r="AK81"/>
  <c r="AJ81"/>
  <c r="AI81"/>
  <c r="AH81"/>
  <c r="T81"/>
  <c r="S81"/>
  <c r="R81"/>
  <c r="Q81"/>
  <c r="P81"/>
  <c r="O81"/>
  <c r="N81"/>
  <c r="AO80"/>
  <c r="AN80"/>
  <c r="AM80"/>
  <c r="AL80"/>
  <c r="AK80"/>
  <c r="AJ80"/>
  <c r="AI80"/>
  <c r="AH80"/>
  <c r="T80"/>
  <c r="S80"/>
  <c r="R80"/>
  <c r="Q80"/>
  <c r="P80"/>
  <c r="O80"/>
  <c r="N80"/>
  <c r="AO79"/>
  <c r="AN79"/>
  <c r="AM79"/>
  <c r="AL79"/>
  <c r="AK79"/>
  <c r="AJ79"/>
  <c r="AI79"/>
  <c r="AH79"/>
  <c r="T79"/>
  <c r="S79"/>
  <c r="R79"/>
  <c r="Q79"/>
  <c r="P79"/>
  <c r="O79"/>
  <c r="N79"/>
  <c r="AO78"/>
  <c r="AN78"/>
  <c r="AM78"/>
  <c r="AL78"/>
  <c r="AK78"/>
  <c r="AJ78"/>
  <c r="AI78"/>
  <c r="AH78"/>
  <c r="T78"/>
  <c r="S78"/>
  <c r="R78"/>
  <c r="Q78"/>
  <c r="P78"/>
  <c r="O78"/>
  <c r="N78"/>
  <c r="AO77"/>
  <c r="AN77"/>
  <c r="AM77"/>
  <c r="AL77"/>
  <c r="AK77"/>
  <c r="AJ77"/>
  <c r="AI77"/>
  <c r="AH77"/>
  <c r="T77"/>
  <c r="S77"/>
  <c r="R77"/>
  <c r="Q77"/>
  <c r="P77"/>
  <c r="O77"/>
  <c r="N77"/>
  <c r="AO76"/>
  <c r="AN76"/>
  <c r="AM76"/>
  <c r="AL76"/>
  <c r="AK76"/>
  <c r="AJ76"/>
  <c r="AI76"/>
  <c r="AH76"/>
  <c r="T76"/>
  <c r="S76"/>
  <c r="R76"/>
  <c r="Q76"/>
  <c r="P76"/>
  <c r="O76"/>
  <c r="N76"/>
  <c r="AO75"/>
  <c r="AN75"/>
  <c r="AM75"/>
  <c r="AL75"/>
  <c r="AK75"/>
  <c r="AJ75"/>
  <c r="AI75"/>
  <c r="AH75"/>
  <c r="T75"/>
  <c r="S75"/>
  <c r="R75"/>
  <c r="Q75"/>
  <c r="P75"/>
  <c r="O75"/>
  <c r="N75"/>
  <c r="AO74"/>
  <c r="AN74"/>
  <c r="AM74"/>
  <c r="AL74"/>
  <c r="AK74"/>
  <c r="AJ74"/>
  <c r="AI74"/>
  <c r="AH74"/>
  <c r="T74"/>
  <c r="S74"/>
  <c r="R74"/>
  <c r="Q74"/>
  <c r="P74"/>
  <c r="O74"/>
  <c r="N74"/>
  <c r="AO73"/>
  <c r="AN73"/>
  <c r="AM73"/>
  <c r="AL73"/>
  <c r="AK73"/>
  <c r="AJ73"/>
  <c r="AI73"/>
  <c r="AH73"/>
  <c r="T73"/>
  <c r="S73"/>
  <c r="R73"/>
  <c r="Q73"/>
  <c r="P73"/>
  <c r="O73"/>
  <c r="N73"/>
  <c r="AO72"/>
  <c r="AN72"/>
  <c r="AM72"/>
  <c r="AL72"/>
  <c r="AK72"/>
  <c r="AJ72"/>
  <c r="AI72"/>
  <c r="AH72"/>
  <c r="T72"/>
  <c r="S72"/>
  <c r="R72"/>
  <c r="Q72"/>
  <c r="P72"/>
  <c r="O72"/>
  <c r="N72"/>
  <c r="AO71"/>
  <c r="AN71"/>
  <c r="AM71"/>
  <c r="AL71"/>
  <c r="AK71"/>
  <c r="AJ71"/>
  <c r="AI71"/>
  <c r="AH71"/>
  <c r="T71"/>
  <c r="S71"/>
  <c r="R71"/>
  <c r="Q71"/>
  <c r="P71"/>
  <c r="O71"/>
  <c r="N71"/>
  <c r="AO70"/>
  <c r="AN70"/>
  <c r="AM70"/>
  <c r="AL70"/>
  <c r="AK70"/>
  <c r="AJ70"/>
  <c r="AI70"/>
  <c r="AH70"/>
  <c r="T70"/>
  <c r="S70"/>
  <c r="R70"/>
  <c r="Q70"/>
  <c r="P70"/>
  <c r="O70"/>
  <c r="N70"/>
  <c r="AO69"/>
  <c r="AN69"/>
  <c r="AM69"/>
  <c r="AL69"/>
  <c r="AK69"/>
  <c r="AJ69"/>
  <c r="AI69"/>
  <c r="AH69"/>
  <c r="T69"/>
  <c r="S69"/>
  <c r="R69"/>
  <c r="Q69"/>
  <c r="P69"/>
  <c r="O69"/>
  <c r="N69"/>
  <c r="AO68"/>
  <c r="AN68"/>
  <c r="AM68"/>
  <c r="AL68"/>
  <c r="AK68"/>
  <c r="AJ68"/>
  <c r="AI68"/>
  <c r="AH68"/>
  <c r="T68"/>
  <c r="S68"/>
  <c r="R68"/>
  <c r="Q68"/>
  <c r="P68"/>
  <c r="O68"/>
  <c r="N68"/>
  <c r="AO67"/>
  <c r="AN67"/>
  <c r="AM67"/>
  <c r="AL67"/>
  <c r="AK67"/>
  <c r="AJ67"/>
  <c r="AI67"/>
  <c r="AH67"/>
  <c r="T67"/>
  <c r="S67"/>
  <c r="R67"/>
  <c r="Q67"/>
  <c r="P67"/>
  <c r="O67"/>
  <c r="N67"/>
  <c r="AO66"/>
  <c r="AN66"/>
  <c r="AM66"/>
  <c r="AL66"/>
  <c r="AK66"/>
  <c r="AJ66"/>
  <c r="AI66"/>
  <c r="AH66"/>
  <c r="T66"/>
  <c r="S66"/>
  <c r="R66"/>
  <c r="Q66"/>
  <c r="P66"/>
  <c r="O66"/>
  <c r="N66"/>
  <c r="AO65"/>
  <c r="AN65"/>
  <c r="AM65"/>
  <c r="AL65"/>
  <c r="AK65"/>
  <c r="AJ65"/>
  <c r="AI65"/>
  <c r="AH65"/>
  <c r="T65"/>
  <c r="S65"/>
  <c r="R65"/>
  <c r="Q65"/>
  <c r="P65"/>
  <c r="O65"/>
  <c r="N65"/>
  <c r="AO64"/>
  <c r="AN64"/>
  <c r="AM64"/>
  <c r="AL64"/>
  <c r="AK64"/>
  <c r="AJ64"/>
  <c r="AI64"/>
  <c r="AH64"/>
  <c r="T64"/>
  <c r="S64"/>
  <c r="R64"/>
  <c r="Q64"/>
  <c r="P64"/>
  <c r="O64"/>
  <c r="N64"/>
  <c r="AO63"/>
  <c r="AN63"/>
  <c r="AM63"/>
  <c r="AL63"/>
  <c r="AK63"/>
  <c r="AJ63"/>
  <c r="AI63"/>
  <c r="AH63"/>
  <c r="T63"/>
  <c r="S63"/>
  <c r="R63"/>
  <c r="Q63"/>
  <c r="P63"/>
  <c r="O63"/>
  <c r="N63"/>
  <c r="AO62"/>
  <c r="AN62"/>
  <c r="AM62"/>
  <c r="AL62"/>
  <c r="AK62"/>
  <c r="AJ62"/>
  <c r="AI62"/>
  <c r="AH62"/>
  <c r="T62"/>
  <c r="S62"/>
  <c r="R62"/>
  <c r="Q62"/>
  <c r="P62"/>
  <c r="O62"/>
  <c r="N62"/>
  <c r="AO61"/>
  <c r="AN61"/>
  <c r="AM61"/>
  <c r="AL61"/>
  <c r="AK61"/>
  <c r="AJ61"/>
  <c r="AI61"/>
  <c r="AH61"/>
  <c r="T61"/>
  <c r="S61"/>
  <c r="R61"/>
  <c r="Q61"/>
  <c r="P61"/>
  <c r="O61"/>
  <c r="N61"/>
  <c r="AO60"/>
  <c r="AN60"/>
  <c r="AM60"/>
  <c r="AL60"/>
  <c r="AK60"/>
  <c r="AJ60"/>
  <c r="AI60"/>
  <c r="AH60"/>
  <c r="T60"/>
  <c r="S60"/>
  <c r="R60"/>
  <c r="Q60"/>
  <c r="P60"/>
  <c r="O60"/>
  <c r="N60"/>
  <c r="AO59"/>
  <c r="AN59"/>
  <c r="AM59"/>
  <c r="AL59"/>
  <c r="AK59"/>
  <c r="AJ59"/>
  <c r="AI59"/>
  <c r="AH59"/>
  <c r="T59"/>
  <c r="S59"/>
  <c r="R59"/>
  <c r="Q59"/>
  <c r="P59"/>
  <c r="O59"/>
  <c r="N59"/>
  <c r="AO58"/>
  <c r="AN58"/>
  <c r="AM58"/>
  <c r="AL58"/>
  <c r="AK58"/>
  <c r="AJ58"/>
  <c r="AI58"/>
  <c r="AH58"/>
  <c r="T58"/>
  <c r="S58"/>
  <c r="R58"/>
  <c r="Q58"/>
  <c r="P58"/>
  <c r="O58"/>
  <c r="N58"/>
  <c r="AO57"/>
  <c r="AN57"/>
  <c r="AM57"/>
  <c r="AL57"/>
  <c r="AK57"/>
  <c r="AJ57"/>
  <c r="AI57"/>
  <c r="AH57"/>
  <c r="T57"/>
  <c r="S57"/>
  <c r="R57"/>
  <c r="Q57"/>
  <c r="P57"/>
  <c r="O57"/>
  <c r="N57"/>
  <c r="AO56"/>
  <c r="AN56"/>
  <c r="AM56"/>
  <c r="AL56"/>
  <c r="AK56"/>
  <c r="AJ56"/>
  <c r="AI56"/>
  <c r="AH56"/>
  <c r="T56"/>
  <c r="S56"/>
  <c r="R56"/>
  <c r="Q56"/>
  <c r="P56"/>
  <c r="O56"/>
  <c r="N56"/>
  <c r="AO55"/>
  <c r="AN55"/>
  <c r="AM55"/>
  <c r="AL55"/>
  <c r="AK55"/>
  <c r="AJ55"/>
  <c r="AI55"/>
  <c r="AH55"/>
  <c r="T55"/>
  <c r="S55"/>
  <c r="R55"/>
  <c r="Q55"/>
  <c r="P55"/>
  <c r="O55"/>
  <c r="N55"/>
  <c r="AO54"/>
  <c r="AN54"/>
  <c r="AM54"/>
  <c r="AL54"/>
  <c r="AK54"/>
  <c r="AJ54"/>
  <c r="AI54"/>
  <c r="AH54"/>
  <c r="T54"/>
  <c r="S54"/>
  <c r="R54"/>
  <c r="Q54"/>
  <c r="P54"/>
  <c r="O54"/>
  <c r="N54"/>
  <c r="AO53"/>
  <c r="AN53"/>
  <c r="AM53"/>
  <c r="AL53"/>
  <c r="AK53"/>
  <c r="AJ53"/>
  <c r="AI53"/>
  <c r="AH53"/>
  <c r="T53"/>
  <c r="S53"/>
  <c r="R53"/>
  <c r="Q53"/>
  <c r="P53"/>
  <c r="O53"/>
  <c r="N53"/>
  <c r="AO52"/>
  <c r="AN52"/>
  <c r="AM52"/>
  <c r="AL52"/>
  <c r="AK52"/>
  <c r="AJ52"/>
  <c r="AI52"/>
  <c r="AH52"/>
  <c r="T52"/>
  <c r="S52"/>
  <c r="R52"/>
  <c r="Q52"/>
  <c r="P52"/>
  <c r="O52"/>
  <c r="N52"/>
  <c r="AO51"/>
  <c r="AN51"/>
  <c r="AM51"/>
  <c r="AL51"/>
  <c r="AK51"/>
  <c r="AJ51"/>
  <c r="AI51"/>
  <c r="AH51"/>
  <c r="T51"/>
  <c r="S51"/>
  <c r="R51"/>
  <c r="Q51"/>
  <c r="P51"/>
  <c r="O51"/>
  <c r="N51"/>
  <c r="AO50"/>
  <c r="AN50"/>
  <c r="AM50"/>
  <c r="AL50"/>
  <c r="AK50"/>
  <c r="AJ50"/>
  <c r="AI50"/>
  <c r="AH50"/>
  <c r="T50"/>
  <c r="S50"/>
  <c r="R50"/>
  <c r="Q50"/>
  <c r="P50"/>
  <c r="O50"/>
  <c r="N50"/>
  <c r="AO49"/>
  <c r="AN49"/>
  <c r="AM49"/>
  <c r="AL49"/>
  <c r="AK49"/>
  <c r="AJ49"/>
  <c r="AI49"/>
  <c r="AH49"/>
  <c r="T49"/>
  <c r="S49"/>
  <c r="R49"/>
  <c r="Q49"/>
  <c r="P49"/>
  <c r="O49"/>
  <c r="N49"/>
  <c r="AO48"/>
  <c r="AN48"/>
  <c r="AM48"/>
  <c r="AL48"/>
  <c r="AK48"/>
  <c r="AJ48"/>
  <c r="AI48"/>
  <c r="AH48"/>
  <c r="T48"/>
  <c r="S48"/>
  <c r="R48"/>
  <c r="Q48"/>
  <c r="P48"/>
  <c r="O48"/>
  <c r="N48"/>
  <c r="AO47"/>
  <c r="AN47"/>
  <c r="AM47"/>
  <c r="AL47"/>
  <c r="AK47"/>
  <c r="AJ47"/>
  <c r="AI47"/>
  <c r="AH47"/>
  <c r="T47"/>
  <c r="S47"/>
  <c r="R47"/>
  <c r="Q47"/>
  <c r="P47"/>
  <c r="O47"/>
  <c r="N47"/>
  <c r="AO46"/>
  <c r="AN46"/>
  <c r="AM46"/>
  <c r="AL46"/>
  <c r="AK46"/>
  <c r="AJ46"/>
  <c r="AI46"/>
  <c r="AH46"/>
  <c r="T46"/>
  <c r="S46"/>
  <c r="R46"/>
  <c r="Q46"/>
  <c r="P46"/>
  <c r="O46"/>
  <c r="N46"/>
  <c r="AO45"/>
  <c r="AN45"/>
  <c r="AM45"/>
  <c r="AL45"/>
  <c r="AK45"/>
  <c r="AJ45"/>
  <c r="AI45"/>
  <c r="AH45"/>
  <c r="T45"/>
  <c r="S45"/>
  <c r="R45"/>
  <c r="Q45"/>
  <c r="P45"/>
  <c r="O45"/>
  <c r="N45"/>
  <c r="AO44"/>
  <c r="AN44"/>
  <c r="AM44"/>
  <c r="AL44"/>
  <c r="AK44"/>
  <c r="AJ44"/>
  <c r="AI44"/>
  <c r="AH44"/>
  <c r="T44"/>
  <c r="S44"/>
  <c r="R44"/>
  <c r="Q44"/>
  <c r="P44"/>
  <c r="O44"/>
  <c r="N44"/>
  <c r="AO43"/>
  <c r="AN43"/>
  <c r="AM43"/>
  <c r="AL43"/>
  <c r="AK43"/>
  <c r="AJ43"/>
  <c r="AI43"/>
  <c r="AH43"/>
  <c r="T43"/>
  <c r="S43"/>
  <c r="R43"/>
  <c r="Q43"/>
  <c r="P43"/>
  <c r="O43"/>
  <c r="N43"/>
  <c r="AO42"/>
  <c r="AN42"/>
  <c r="AM42"/>
  <c r="AL42"/>
  <c r="AK42"/>
  <c r="AJ42"/>
  <c r="AI42"/>
  <c r="AH42"/>
  <c r="T42"/>
  <c r="S42"/>
  <c r="R42"/>
  <c r="Q42"/>
  <c r="P42"/>
  <c r="O42"/>
  <c r="N42"/>
  <c r="AO41"/>
  <c r="AN41"/>
  <c r="AM41"/>
  <c r="AL41"/>
  <c r="AK41"/>
  <c r="AJ41"/>
  <c r="AI41"/>
  <c r="AH41"/>
  <c r="T41"/>
  <c r="S41"/>
  <c r="R41"/>
  <c r="Q41"/>
  <c r="P41"/>
  <c r="O41"/>
  <c r="N41"/>
  <c r="AO40"/>
  <c r="AN40"/>
  <c r="AM40"/>
  <c r="AL40"/>
  <c r="AK40"/>
  <c r="AJ40"/>
  <c r="AI40"/>
  <c r="AH40"/>
  <c r="T40"/>
  <c r="S40"/>
  <c r="R40"/>
  <c r="Q40"/>
  <c r="P40"/>
  <c r="O40"/>
  <c r="N40"/>
  <c r="AO39"/>
  <c r="AN39"/>
  <c r="AM39"/>
  <c r="AL39"/>
  <c r="AK39"/>
  <c r="AJ39"/>
  <c r="AI39"/>
  <c r="AH39"/>
  <c r="T39"/>
  <c r="S39"/>
  <c r="R39"/>
  <c r="Q39"/>
  <c r="P39"/>
  <c r="O39"/>
  <c r="N39"/>
  <c r="AO38"/>
  <c r="AN38"/>
  <c r="AM38"/>
  <c r="AL38"/>
  <c r="AK38"/>
  <c r="AJ38"/>
  <c r="AI38"/>
  <c r="AH38"/>
  <c r="T38"/>
  <c r="S38"/>
  <c r="R38"/>
  <c r="Q38"/>
  <c r="P38"/>
  <c r="O38"/>
  <c r="N38"/>
  <c r="AO37"/>
  <c r="AN37"/>
  <c r="AM37"/>
  <c r="AL37"/>
  <c r="AK37"/>
  <c r="AJ37"/>
  <c r="AI37"/>
  <c r="AH37"/>
  <c r="T37"/>
  <c r="S37"/>
  <c r="R37"/>
  <c r="Q37"/>
  <c r="P37"/>
  <c r="O37"/>
  <c r="N37"/>
  <c r="AO36"/>
  <c r="AN36"/>
  <c r="AM36"/>
  <c r="AL36"/>
  <c r="AK36"/>
  <c r="AJ36"/>
  <c r="AI36"/>
  <c r="AH36"/>
  <c r="T36"/>
  <c r="S36"/>
  <c r="R36"/>
  <c r="Q36"/>
  <c r="P36"/>
  <c r="O36"/>
  <c r="N36"/>
  <c r="AO35"/>
  <c r="AN35"/>
  <c r="AM35"/>
  <c r="AL35"/>
  <c r="AK35"/>
  <c r="AJ35"/>
  <c r="AI35"/>
  <c r="AH35"/>
  <c r="T35"/>
  <c r="S35"/>
  <c r="R35"/>
  <c r="Q35"/>
  <c r="P35"/>
  <c r="O35"/>
  <c r="N35"/>
  <c r="AO34"/>
  <c r="AN34"/>
  <c r="AM34"/>
  <c r="AL34"/>
  <c r="AK34"/>
  <c r="AJ34"/>
  <c r="AI34"/>
  <c r="AH34"/>
  <c r="T34"/>
  <c r="S34"/>
  <c r="R34"/>
  <c r="Q34"/>
  <c r="P34"/>
  <c r="O34"/>
  <c r="N34"/>
  <c r="AO33"/>
  <c r="AN33"/>
  <c r="AM33"/>
  <c r="AL33"/>
  <c r="AK33"/>
  <c r="AJ33"/>
  <c r="AI33"/>
  <c r="AH33"/>
  <c r="T33"/>
  <c r="S33"/>
  <c r="R33"/>
  <c r="Q33"/>
  <c r="P33"/>
  <c r="O33"/>
  <c r="N33"/>
  <c r="AO32"/>
  <c r="AN32"/>
  <c r="AM32"/>
  <c r="AL32"/>
  <c r="AK32"/>
  <c r="AJ32"/>
  <c r="AI32"/>
  <c r="AH32"/>
  <c r="T32"/>
  <c r="S32"/>
  <c r="R32"/>
  <c r="Q32"/>
  <c r="P32"/>
  <c r="O32"/>
  <c r="N32"/>
  <c r="AO31"/>
  <c r="AN31"/>
  <c r="AM31"/>
  <c r="AL31"/>
  <c r="AK31"/>
  <c r="AJ31"/>
  <c r="AI31"/>
  <c r="AH31"/>
  <c r="T31"/>
  <c r="S31"/>
  <c r="R31"/>
  <c r="Q31"/>
  <c r="P31"/>
  <c r="O31"/>
  <c r="N31"/>
  <c r="AO30"/>
  <c r="AN30"/>
  <c r="AM30"/>
  <c r="AL30"/>
  <c r="AK30"/>
  <c r="AJ30"/>
  <c r="AI30"/>
  <c r="AH30"/>
  <c r="T30"/>
  <c r="S30"/>
  <c r="R30"/>
  <c r="Q30"/>
  <c r="P30"/>
  <c r="O30"/>
  <c r="N30"/>
  <c r="AO29"/>
  <c r="AN29"/>
  <c r="AM29"/>
  <c r="AL29"/>
  <c r="AK29"/>
  <c r="AJ29"/>
  <c r="AI29"/>
  <c r="AH29"/>
  <c r="T29"/>
  <c r="S29"/>
  <c r="R29"/>
  <c r="Q29"/>
  <c r="P29"/>
  <c r="O29"/>
  <c r="N29"/>
  <c r="AO28"/>
  <c r="AN28"/>
  <c r="AM28"/>
  <c r="AL28"/>
  <c r="AK28"/>
  <c r="AJ28"/>
  <c r="AI28"/>
  <c r="AH28"/>
  <c r="T28"/>
  <c r="S28"/>
  <c r="R28"/>
  <c r="Q28"/>
  <c r="P28"/>
  <c r="O28"/>
  <c r="N28"/>
  <c r="AO27"/>
  <c r="AN27"/>
  <c r="AM27"/>
  <c r="AL27"/>
  <c r="AK27"/>
  <c r="AJ27"/>
  <c r="AI27"/>
  <c r="AH27"/>
  <c r="T27"/>
  <c r="S27"/>
  <c r="R27"/>
  <c r="Q27"/>
  <c r="P27"/>
  <c r="O27"/>
  <c r="N27"/>
  <c r="AO26"/>
  <c r="AN26"/>
  <c r="AM26"/>
  <c r="AL26"/>
  <c r="AK26"/>
  <c r="AJ26"/>
  <c r="AI26"/>
  <c r="AH26"/>
  <c r="T26"/>
  <c r="S26"/>
  <c r="R26"/>
  <c r="Q26"/>
  <c r="P26"/>
  <c r="O26"/>
  <c r="N26"/>
  <c r="AY25"/>
  <c r="AO25"/>
  <c r="AN25"/>
  <c r="AM25"/>
  <c r="AL25"/>
  <c r="AK25"/>
  <c r="AJ25"/>
  <c r="AI25"/>
  <c r="AH25"/>
  <c r="T25"/>
  <c r="S25"/>
  <c r="R25"/>
  <c r="Q25"/>
  <c r="P25"/>
  <c r="O25"/>
  <c r="N25"/>
  <c r="AY24"/>
  <c r="AO24"/>
  <c r="AN24"/>
  <c r="AM24"/>
  <c r="AL24"/>
  <c r="AK24"/>
  <c r="AJ24"/>
  <c r="AI24"/>
  <c r="AH24"/>
  <c r="T24"/>
  <c r="S24"/>
  <c r="R24"/>
  <c r="Q24"/>
  <c r="P24"/>
  <c r="O24"/>
  <c r="N24"/>
  <c r="AY23"/>
  <c r="AO23"/>
  <c r="AN23"/>
  <c r="AM23"/>
  <c r="AL23"/>
  <c r="AK23"/>
  <c r="AJ23"/>
  <c r="AI23"/>
  <c r="AH23"/>
  <c r="T23"/>
  <c r="S23"/>
  <c r="R23"/>
  <c r="Q23"/>
  <c r="P23"/>
  <c r="O23"/>
  <c r="N23"/>
  <c r="AY22"/>
  <c r="AO22"/>
  <c r="AN22"/>
  <c r="AM22"/>
  <c r="AL22"/>
  <c r="AK22"/>
  <c r="AJ22"/>
  <c r="AI22"/>
  <c r="AH22"/>
  <c r="T22"/>
  <c r="S22"/>
  <c r="R22"/>
  <c r="Q22"/>
  <c r="P22"/>
  <c r="O22"/>
  <c r="N22"/>
  <c r="AY21"/>
  <c r="AO21"/>
  <c r="AN21"/>
  <c r="AM21"/>
  <c r="AL21"/>
  <c r="AK21"/>
  <c r="AJ21"/>
  <c r="AI21"/>
  <c r="AH21"/>
  <c r="T21"/>
  <c r="S21"/>
  <c r="R21"/>
  <c r="Q21"/>
  <c r="P21"/>
  <c r="O21"/>
  <c r="N21"/>
  <c r="AY20"/>
  <c r="AO20"/>
  <c r="AN20"/>
  <c r="AM20"/>
  <c r="AL20"/>
  <c r="AK20"/>
  <c r="AJ20"/>
  <c r="AI20"/>
  <c r="AH20"/>
  <c r="T20"/>
  <c r="S20"/>
  <c r="R20"/>
  <c r="Q20"/>
  <c r="P20"/>
  <c r="O20"/>
  <c r="N20"/>
  <c r="AY19"/>
  <c r="AO19"/>
  <c r="AN19"/>
  <c r="AM19"/>
  <c r="AL19"/>
  <c r="AK19"/>
  <c r="AJ19"/>
  <c r="AI19"/>
  <c r="AH19"/>
  <c r="T19"/>
  <c r="S19"/>
  <c r="R19"/>
  <c r="Q19"/>
  <c r="P19"/>
  <c r="O19"/>
  <c r="N19"/>
  <c r="AY18"/>
  <c r="AO18"/>
  <c r="AN18"/>
  <c r="AM18"/>
  <c r="AL18"/>
  <c r="AK18"/>
  <c r="AJ18"/>
  <c r="AI18"/>
  <c r="AH18"/>
  <c r="T18"/>
  <c r="S18"/>
  <c r="R18"/>
  <c r="Q18"/>
  <c r="P18"/>
  <c r="O18"/>
  <c r="N18"/>
  <c r="AY17"/>
  <c r="AO17"/>
  <c r="AN17"/>
  <c r="AM17"/>
  <c r="AL17"/>
  <c r="AK17"/>
  <c r="AJ17"/>
  <c r="AI17"/>
  <c r="AH17"/>
  <c r="T17"/>
  <c r="S17"/>
  <c r="R17"/>
  <c r="Q17"/>
  <c r="P17"/>
  <c r="O17"/>
  <c r="N17"/>
  <c r="AY16"/>
  <c r="AO16"/>
  <c r="AN16"/>
  <c r="AM16"/>
  <c r="AL16"/>
  <c r="AK16"/>
  <c r="AJ16"/>
  <c r="AI16"/>
  <c r="AH16"/>
  <c r="T16"/>
  <c r="S16"/>
  <c r="R16"/>
  <c r="Q16"/>
  <c r="P16"/>
  <c r="O16"/>
  <c r="N16"/>
  <c r="AY15"/>
  <c r="AO15"/>
  <c r="AN15"/>
  <c r="AM15"/>
  <c r="AL15"/>
  <c r="AK15"/>
  <c r="AJ15"/>
  <c r="AI15"/>
  <c r="AH15"/>
  <c r="T15"/>
  <c r="S15"/>
  <c r="R15"/>
  <c r="Q15"/>
  <c r="P15"/>
  <c r="O15"/>
  <c r="N15"/>
  <c r="AY14"/>
  <c r="AO14"/>
  <c r="AN14"/>
  <c r="AM14"/>
  <c r="AL14"/>
  <c r="AK14"/>
  <c r="AJ14"/>
  <c r="AI14"/>
  <c r="AH14"/>
  <c r="T14"/>
  <c r="S14"/>
  <c r="R14"/>
  <c r="Q14"/>
  <c r="P14"/>
  <c r="O14"/>
  <c r="N14"/>
  <c r="AY13"/>
  <c r="AO13"/>
  <c r="AN13"/>
  <c r="AM13"/>
  <c r="AL13"/>
  <c r="AK13"/>
  <c r="AJ13"/>
  <c r="AI13"/>
  <c r="AH13"/>
  <c r="T13"/>
  <c r="S13"/>
  <c r="R13"/>
  <c r="Q13"/>
  <c r="P13"/>
  <c r="O13"/>
  <c r="N13"/>
  <c r="AY12"/>
  <c r="AO12"/>
  <c r="AN12"/>
  <c r="AM12"/>
  <c r="AL12"/>
  <c r="AK12"/>
  <c r="AJ12"/>
  <c r="AI12"/>
  <c r="AH12"/>
  <c r="T12"/>
  <c r="S12"/>
  <c r="R12"/>
  <c r="Q12"/>
  <c r="P12"/>
  <c r="O12"/>
  <c r="N12"/>
  <c r="AY11"/>
  <c r="AO11"/>
  <c r="AN11"/>
  <c r="AM11"/>
  <c r="AL11"/>
  <c r="AK11"/>
  <c r="AJ11"/>
  <c r="AI11"/>
  <c r="AH11"/>
  <c r="T11"/>
  <c r="S11"/>
  <c r="R11"/>
  <c r="Q11"/>
  <c r="P11"/>
  <c r="O11"/>
  <c r="N11"/>
  <c r="AY10"/>
  <c r="AO10"/>
  <c r="AN10"/>
  <c r="AM10"/>
  <c r="AL10"/>
  <c r="AK10"/>
  <c r="AJ10"/>
  <c r="AI10"/>
  <c r="AH10"/>
  <c r="T10"/>
  <c r="S10"/>
  <c r="R10"/>
  <c r="Q10"/>
  <c r="P10"/>
  <c r="O10"/>
  <c r="N10"/>
  <c r="AY9"/>
  <c r="AO9"/>
  <c r="AN9"/>
  <c r="AM9"/>
  <c r="AL9"/>
  <c r="AK9"/>
  <c r="AJ9"/>
  <c r="AI9"/>
  <c r="AH9"/>
  <c r="T9"/>
  <c r="S9"/>
  <c r="R9"/>
  <c r="Q9"/>
  <c r="P9"/>
  <c r="O9"/>
  <c r="N9"/>
  <c r="AY8"/>
  <c r="AO8"/>
  <c r="AN8"/>
  <c r="AM8"/>
  <c r="AL8"/>
  <c r="AK8"/>
  <c r="AJ8"/>
  <c r="AI8"/>
  <c r="AH8"/>
  <c r="T8"/>
  <c r="S8"/>
  <c r="R8"/>
  <c r="Q8"/>
  <c r="P8"/>
  <c r="O8"/>
  <c r="N8"/>
  <c r="AY7"/>
  <c r="AO7"/>
  <c r="AN7"/>
  <c r="AM7"/>
  <c r="AL7"/>
  <c r="AK7"/>
  <c r="AJ7"/>
  <c r="AI7"/>
  <c r="AH7"/>
  <c r="T7"/>
  <c r="S7"/>
  <c r="R7"/>
  <c r="Q7"/>
  <c r="P7"/>
  <c r="O7"/>
  <c r="N7"/>
  <c r="AY6"/>
  <c r="AO6"/>
  <c r="AN6"/>
  <c r="AM6"/>
  <c r="AL6"/>
  <c r="AK6"/>
  <c r="AJ6"/>
  <c r="AI6"/>
  <c r="AH6"/>
  <c r="T6"/>
  <c r="S6"/>
  <c r="R6"/>
  <c r="Q6"/>
  <c r="P6"/>
  <c r="O6"/>
  <c r="N6"/>
  <c r="AY5"/>
  <c r="AO5"/>
  <c r="AN5"/>
  <c r="AM5"/>
  <c r="AL5"/>
  <c r="AK5"/>
  <c r="AJ5"/>
  <c r="AI5"/>
  <c r="AH5"/>
  <c r="T5"/>
  <c r="S5"/>
  <c r="R5"/>
  <c r="Q5"/>
  <c r="P5"/>
  <c r="O5"/>
  <c r="N5"/>
  <c r="AY4"/>
  <c r="AO4"/>
  <c r="AN4"/>
  <c r="AM4"/>
  <c r="AL4"/>
  <c r="AK4"/>
  <c r="AJ4"/>
  <c r="AI4"/>
  <c r="AH4"/>
  <c r="T4"/>
  <c r="S4"/>
  <c r="R4"/>
  <c r="Q4"/>
  <c r="P4"/>
  <c r="O4"/>
  <c r="N4"/>
  <c r="AY3"/>
  <c r="AO3"/>
  <c r="AN3"/>
  <c r="AM3"/>
  <c r="AL3"/>
  <c r="AK3"/>
  <c r="AJ3"/>
  <c r="AI3"/>
  <c r="AH3"/>
  <c r="T3"/>
  <c r="S3"/>
  <c r="R3"/>
  <c r="Q3"/>
  <c r="P3"/>
  <c r="O3"/>
  <c r="N3"/>
  <c r="AY2"/>
  <c r="AY1"/>
  <c r="M95" i="4"/>
  <c r="L95"/>
  <c r="K95"/>
  <c r="J95"/>
  <c r="I95"/>
  <c r="H95"/>
  <c r="G95"/>
  <c r="F95"/>
  <c r="E95"/>
  <c r="D95"/>
  <c r="C95"/>
  <c r="B95"/>
  <c r="A95"/>
  <c r="M94"/>
  <c r="L94"/>
  <c r="K94"/>
  <c r="J94"/>
  <c r="I94"/>
  <c r="H94"/>
  <c r="G94"/>
  <c r="F94"/>
  <c r="E94"/>
  <c r="D94"/>
  <c r="C94"/>
  <c r="B94"/>
  <c r="A94"/>
  <c r="M93"/>
  <c r="L93"/>
  <c r="K93"/>
  <c r="J93"/>
  <c r="I93"/>
  <c r="H93"/>
  <c r="G93"/>
  <c r="F93"/>
  <c r="E93"/>
  <c r="D93"/>
  <c r="C93"/>
  <c r="B93"/>
  <c r="A93"/>
  <c r="M92"/>
  <c r="L92"/>
  <c r="K92"/>
  <c r="J92"/>
  <c r="I92"/>
  <c r="H92"/>
  <c r="G92"/>
  <c r="F92"/>
  <c r="E92"/>
  <c r="D92"/>
  <c r="C92"/>
  <c r="B92"/>
  <c r="A92"/>
  <c r="M91"/>
  <c r="L91"/>
  <c r="K91"/>
  <c r="J91"/>
  <c r="I91"/>
  <c r="H91"/>
  <c r="G91"/>
  <c r="F91"/>
  <c r="E91"/>
  <c r="D91"/>
  <c r="C91"/>
  <c r="B91"/>
  <c r="A91"/>
  <c r="M90"/>
  <c r="L90"/>
  <c r="K90"/>
  <c r="J90"/>
  <c r="I90"/>
  <c r="H90"/>
  <c r="G90"/>
  <c r="F90"/>
  <c r="E90"/>
  <c r="D90"/>
  <c r="C90"/>
  <c r="B90"/>
  <c r="A90"/>
  <c r="M89"/>
  <c r="L89"/>
  <c r="K89"/>
  <c r="J89"/>
  <c r="I89"/>
  <c r="H89"/>
  <c r="G89"/>
  <c r="F89"/>
  <c r="E89"/>
  <c r="D89"/>
  <c r="C89"/>
  <c r="B89"/>
  <c r="A89"/>
  <c r="M88"/>
  <c r="L88"/>
  <c r="K88"/>
  <c r="J88"/>
  <c r="I88"/>
  <c r="H88"/>
  <c r="G88"/>
  <c r="F88"/>
  <c r="E88"/>
  <c r="D88"/>
  <c r="C88"/>
  <c r="B88"/>
  <c r="A88"/>
  <c r="M87"/>
  <c r="L87"/>
  <c r="K87"/>
  <c r="J87"/>
  <c r="I87"/>
  <c r="H87"/>
  <c r="G87"/>
  <c r="F87"/>
  <c r="E87"/>
  <c r="D87"/>
  <c r="C87"/>
  <c r="B87"/>
  <c r="A87"/>
  <c r="M86"/>
  <c r="L86"/>
  <c r="K86"/>
  <c r="J86"/>
  <c r="I86"/>
  <c r="H86"/>
  <c r="G86"/>
  <c r="F86"/>
  <c r="E86"/>
  <c r="D86"/>
  <c r="C86"/>
  <c r="B86"/>
  <c r="A86"/>
  <c r="M85"/>
  <c r="L85"/>
  <c r="K85"/>
  <c r="J85"/>
  <c r="I85"/>
  <c r="H85"/>
  <c r="G85"/>
  <c r="F85"/>
  <c r="E85"/>
  <c r="D85"/>
  <c r="C85"/>
  <c r="B85"/>
  <c r="A85"/>
  <c r="M84"/>
  <c r="L84"/>
  <c r="K84"/>
  <c r="J84"/>
  <c r="I84"/>
  <c r="H84"/>
  <c r="G84"/>
  <c r="F84"/>
  <c r="E84"/>
  <c r="D84"/>
  <c r="C84"/>
  <c r="B84"/>
  <c r="A84"/>
  <c r="M83"/>
  <c r="L83"/>
  <c r="K83"/>
  <c r="J83"/>
  <c r="I83"/>
  <c r="H83"/>
  <c r="G83"/>
  <c r="F83"/>
  <c r="E83"/>
  <c r="D83"/>
  <c r="C83"/>
  <c r="B83"/>
  <c r="A83"/>
  <c r="M82"/>
  <c r="L82"/>
  <c r="K82"/>
  <c r="J82"/>
  <c r="I82"/>
  <c r="H82"/>
  <c r="G82"/>
  <c r="F82"/>
  <c r="E82"/>
  <c r="D82"/>
  <c r="C82"/>
  <c r="B82"/>
  <c r="A82"/>
  <c r="M81"/>
  <c r="L81"/>
  <c r="K81"/>
  <c r="J81"/>
  <c r="I81"/>
  <c r="H81"/>
  <c r="G81"/>
  <c r="F81"/>
  <c r="E81"/>
  <c r="D81"/>
  <c r="C81"/>
  <c r="B81"/>
  <c r="A81"/>
  <c r="M80"/>
  <c r="L80"/>
  <c r="K80"/>
  <c r="J80"/>
  <c r="I80"/>
  <c r="H80"/>
  <c r="G80"/>
  <c r="F80"/>
  <c r="E80"/>
  <c r="D80"/>
  <c r="C80"/>
  <c r="B80"/>
  <c r="A80"/>
  <c r="M79"/>
  <c r="L79"/>
  <c r="K79"/>
  <c r="J79"/>
  <c r="I79"/>
  <c r="H79"/>
  <c r="G79"/>
  <c r="F79"/>
  <c r="E79"/>
  <c r="D79"/>
  <c r="C79"/>
  <c r="B79"/>
  <c r="A79"/>
  <c r="M78"/>
  <c r="L78"/>
  <c r="K78"/>
  <c r="J78"/>
  <c r="I78"/>
  <c r="H78"/>
  <c r="G78"/>
  <c r="F78"/>
  <c r="E78"/>
  <c r="D78"/>
  <c r="C78"/>
  <c r="B78"/>
  <c r="A78"/>
  <c r="M77"/>
  <c r="L77"/>
  <c r="K77"/>
  <c r="J77"/>
  <c r="I77"/>
  <c r="H77"/>
  <c r="G77"/>
  <c r="F77"/>
  <c r="E77"/>
  <c r="D77"/>
  <c r="C77"/>
  <c r="B77"/>
  <c r="A77"/>
  <c r="M76"/>
  <c r="L76"/>
  <c r="K76"/>
  <c r="J76"/>
  <c r="I76"/>
  <c r="H76"/>
  <c r="G76"/>
  <c r="F76"/>
  <c r="E76"/>
  <c r="D76"/>
  <c r="C76"/>
  <c r="B76"/>
  <c r="A76"/>
  <c r="M75"/>
  <c r="L75"/>
  <c r="K75"/>
  <c r="J75"/>
  <c r="I75"/>
  <c r="H75"/>
  <c r="G75"/>
  <c r="F75"/>
  <c r="E75"/>
  <c r="D75"/>
  <c r="C75"/>
  <c r="B75"/>
  <c r="A75"/>
  <c r="M74"/>
  <c r="L74"/>
  <c r="K74"/>
  <c r="J74"/>
  <c r="I74"/>
  <c r="H74"/>
  <c r="G74"/>
  <c r="F74"/>
  <c r="E74"/>
  <c r="D74"/>
  <c r="C74"/>
  <c r="B74"/>
  <c r="A74"/>
  <c r="M73"/>
  <c r="L73"/>
  <c r="K73"/>
  <c r="J73"/>
  <c r="I73"/>
  <c r="H73"/>
  <c r="G73"/>
  <c r="F73"/>
  <c r="E73"/>
  <c r="D73"/>
  <c r="C73"/>
  <c r="B73"/>
  <c r="A73"/>
  <c r="M72"/>
  <c r="L72"/>
  <c r="K72"/>
  <c r="J72"/>
  <c r="I72"/>
  <c r="H72"/>
  <c r="G72"/>
  <c r="F72"/>
  <c r="E72"/>
  <c r="D72"/>
  <c r="C72"/>
  <c r="B72"/>
  <c r="A72"/>
  <c r="M71"/>
  <c r="L71"/>
  <c r="K71"/>
  <c r="J71"/>
  <c r="I71"/>
  <c r="H71"/>
  <c r="G71"/>
  <c r="F71"/>
  <c r="E71"/>
  <c r="D71"/>
  <c r="C71"/>
  <c r="B71"/>
  <c r="A71"/>
  <c r="M67"/>
  <c r="L67"/>
  <c r="K67"/>
  <c r="J67"/>
  <c r="I67"/>
  <c r="G67"/>
  <c r="F67"/>
  <c r="E67"/>
  <c r="D67"/>
  <c r="C67"/>
  <c r="A67"/>
  <c r="M66"/>
  <c r="L66"/>
  <c r="K66"/>
  <c r="J66"/>
  <c r="I66"/>
  <c r="G66"/>
  <c r="F66"/>
  <c r="E66"/>
  <c r="D66"/>
  <c r="C66"/>
  <c r="A66"/>
  <c r="M65"/>
  <c r="L65"/>
  <c r="K65"/>
  <c r="J65"/>
  <c r="I65"/>
  <c r="G65"/>
  <c r="F65"/>
  <c r="E65"/>
  <c r="D65"/>
  <c r="C65"/>
  <c r="A65"/>
  <c r="M64"/>
  <c r="L64"/>
  <c r="K64"/>
  <c r="J64"/>
  <c r="I64"/>
  <c r="G64"/>
  <c r="F64"/>
  <c r="E64"/>
  <c r="D64"/>
  <c r="C64"/>
  <c r="A64"/>
  <c r="M63"/>
  <c r="L63"/>
  <c r="K63"/>
  <c r="J63"/>
  <c r="I63"/>
  <c r="G63"/>
  <c r="F63"/>
  <c r="E63"/>
  <c r="D63"/>
  <c r="C63"/>
  <c r="A63"/>
  <c r="M62"/>
  <c r="L62"/>
  <c r="K62"/>
  <c r="J62"/>
  <c r="I62"/>
  <c r="G62"/>
  <c r="F62"/>
  <c r="E62"/>
  <c r="D62"/>
  <c r="C62"/>
  <c r="A62"/>
  <c r="M61"/>
  <c r="L61"/>
  <c r="K61"/>
  <c r="J61"/>
  <c r="I61"/>
  <c r="G61"/>
  <c r="F61"/>
  <c r="E61"/>
  <c r="D61"/>
  <c r="C61"/>
  <c r="A61"/>
  <c r="M60"/>
  <c r="L60"/>
  <c r="K60"/>
  <c r="J60"/>
  <c r="I60"/>
  <c r="G60"/>
  <c r="F60"/>
  <c r="E60"/>
  <c r="D60"/>
  <c r="C60"/>
  <c r="A60"/>
  <c r="M59"/>
  <c r="L59"/>
  <c r="K59"/>
  <c r="J59"/>
  <c r="I59"/>
  <c r="G59"/>
  <c r="F59"/>
  <c r="E59"/>
  <c r="D59"/>
  <c r="C59"/>
  <c r="A59"/>
  <c r="M58"/>
  <c r="L58"/>
  <c r="K58"/>
  <c r="J58"/>
  <c r="I58"/>
  <c r="G58"/>
  <c r="F58"/>
  <c r="E58"/>
  <c r="D58"/>
  <c r="C58"/>
  <c r="A58"/>
  <c r="M57"/>
  <c r="L57"/>
  <c r="K57"/>
  <c r="J57"/>
  <c r="I57"/>
  <c r="G57"/>
  <c r="F57"/>
  <c r="E57"/>
  <c r="D57"/>
  <c r="C57"/>
  <c r="A57"/>
  <c r="M56"/>
  <c r="L56"/>
  <c r="K56"/>
  <c r="J56"/>
  <c r="I56"/>
  <c r="G56"/>
  <c r="F56"/>
  <c r="E56"/>
  <c r="D56"/>
  <c r="C56"/>
  <c r="A56"/>
  <c r="M55"/>
  <c r="L55"/>
  <c r="K55"/>
  <c r="J55"/>
  <c r="I55"/>
  <c r="G55"/>
  <c r="F55"/>
  <c r="E55"/>
  <c r="D55"/>
  <c r="C55"/>
  <c r="A55"/>
  <c r="M54"/>
  <c r="L54"/>
  <c r="K54"/>
  <c r="J54"/>
  <c r="I54"/>
  <c r="G54"/>
  <c r="F54"/>
  <c r="E54"/>
  <c r="D54"/>
  <c r="C54"/>
  <c r="A54"/>
  <c r="M53"/>
  <c r="L53"/>
  <c r="K53"/>
  <c r="J53"/>
  <c r="I53"/>
  <c r="G53"/>
  <c r="F53"/>
  <c r="E53"/>
  <c r="D53"/>
  <c r="C53"/>
  <c r="A53"/>
  <c r="M52"/>
  <c r="L52"/>
  <c r="K52"/>
  <c r="J52"/>
  <c r="I52"/>
  <c r="G52"/>
  <c r="F52"/>
  <c r="E52"/>
  <c r="D52"/>
  <c r="C52"/>
  <c r="A52"/>
  <c r="M51"/>
  <c r="L51"/>
  <c r="K51"/>
  <c r="J51"/>
  <c r="I51"/>
  <c r="G51"/>
  <c r="F51"/>
  <c r="E51"/>
  <c r="D51"/>
  <c r="C51"/>
  <c r="A51"/>
  <c r="M50"/>
  <c r="L50"/>
  <c r="K50"/>
  <c r="J50"/>
  <c r="I50"/>
  <c r="G50"/>
  <c r="F50"/>
  <c r="E50"/>
  <c r="D50"/>
  <c r="C50"/>
  <c r="A50"/>
  <c r="M49"/>
  <c r="L49"/>
  <c r="K49"/>
  <c r="J49"/>
  <c r="I49"/>
  <c r="G49"/>
  <c r="F49"/>
  <c r="E49"/>
  <c r="D49"/>
  <c r="C49"/>
  <c r="A49"/>
  <c r="M48"/>
  <c r="L48"/>
  <c r="K48"/>
  <c r="J48"/>
  <c r="I48"/>
  <c r="G48"/>
  <c r="F48"/>
  <c r="E48"/>
  <c r="D48"/>
  <c r="C48"/>
  <c r="A48"/>
  <c r="M47"/>
  <c r="L47"/>
  <c r="K47"/>
  <c r="J47"/>
  <c r="I47"/>
  <c r="G47"/>
  <c r="F47"/>
  <c r="E47"/>
  <c r="D47"/>
  <c r="C47"/>
  <c r="A47"/>
  <c r="M46"/>
  <c r="L46"/>
  <c r="K46"/>
  <c r="J46"/>
  <c r="I46"/>
  <c r="G46"/>
  <c r="F46"/>
  <c r="E46"/>
  <c r="D46"/>
  <c r="C46"/>
  <c r="A46"/>
  <c r="M45"/>
  <c r="L45"/>
  <c r="K45"/>
  <c r="J45"/>
  <c r="I45"/>
  <c r="G45"/>
  <c r="F45"/>
  <c r="E45"/>
  <c r="D45"/>
  <c r="C45"/>
  <c r="A45"/>
  <c r="M44"/>
  <c r="L44"/>
  <c r="K44"/>
  <c r="J44"/>
  <c r="I44"/>
  <c r="G44"/>
  <c r="F44"/>
  <c r="E44"/>
  <c r="D44"/>
  <c r="C44"/>
  <c r="A44"/>
  <c r="M43"/>
  <c r="L43"/>
  <c r="K43"/>
  <c r="J43"/>
  <c r="I43"/>
  <c r="G43"/>
  <c r="F43"/>
  <c r="E43"/>
  <c r="D43"/>
  <c r="C43"/>
  <c r="A43"/>
  <c r="N38"/>
  <c r="M38"/>
  <c r="L38"/>
  <c r="K38"/>
  <c r="J38"/>
  <c r="I38"/>
  <c r="H38"/>
  <c r="G38"/>
  <c r="F38"/>
  <c r="E38"/>
  <c r="D38"/>
  <c r="C38"/>
  <c r="B38"/>
  <c r="A38"/>
  <c r="N37"/>
  <c r="M37"/>
  <c r="L37"/>
  <c r="K37"/>
  <c r="J37"/>
  <c r="I37"/>
  <c r="H37"/>
  <c r="G37"/>
  <c r="F37"/>
  <c r="E37"/>
  <c r="D37"/>
  <c r="C37"/>
  <c r="B37"/>
  <c r="A37"/>
  <c r="N36"/>
  <c r="M36"/>
  <c r="L36"/>
  <c r="K36"/>
  <c r="J36"/>
  <c r="I36"/>
  <c r="H36"/>
  <c r="G36"/>
  <c r="F36"/>
  <c r="E36"/>
  <c r="D36"/>
  <c r="C36"/>
  <c r="B36"/>
  <c r="A36"/>
  <c r="N35"/>
  <c r="M35"/>
  <c r="L35"/>
  <c r="K35"/>
  <c r="J35"/>
  <c r="I35"/>
  <c r="H35"/>
  <c r="G35"/>
  <c r="F35"/>
  <c r="E35"/>
  <c r="D35"/>
  <c r="C35"/>
  <c r="B35"/>
  <c r="A35"/>
  <c r="N34"/>
  <c r="M34"/>
  <c r="L34"/>
  <c r="K34"/>
  <c r="J34"/>
  <c r="I34"/>
  <c r="H34"/>
  <c r="G34"/>
  <c r="F34"/>
  <c r="E34"/>
  <c r="D34"/>
  <c r="C34"/>
  <c r="B34"/>
  <c r="A34"/>
  <c r="R33"/>
  <c r="N33"/>
  <c r="M33"/>
  <c r="L33"/>
  <c r="K33"/>
  <c r="J33"/>
  <c r="I33"/>
  <c r="H33"/>
  <c r="G33"/>
  <c r="F33"/>
  <c r="E33"/>
  <c r="D33"/>
  <c r="C33"/>
  <c r="B33"/>
  <c r="A33"/>
  <c r="U32"/>
  <c r="S32"/>
  <c r="R32"/>
  <c r="Q32"/>
  <c r="P32"/>
  <c r="N32"/>
  <c r="M32"/>
  <c r="L32"/>
  <c r="K32"/>
  <c r="J32"/>
  <c r="I32"/>
  <c r="H32"/>
  <c r="G32"/>
  <c r="F32"/>
  <c r="E32"/>
  <c r="D32"/>
  <c r="C32"/>
  <c r="B32"/>
  <c r="A32"/>
  <c r="U31"/>
  <c r="S31"/>
  <c r="R31"/>
  <c r="Q31"/>
  <c r="P31"/>
  <c r="N31"/>
  <c r="M31"/>
  <c r="L31"/>
  <c r="K31"/>
  <c r="J31"/>
  <c r="I31"/>
  <c r="H31"/>
  <c r="G31"/>
  <c r="F31"/>
  <c r="E31"/>
  <c r="D31"/>
  <c r="C31"/>
  <c r="B31"/>
  <c r="A31"/>
  <c r="N30"/>
  <c r="M30"/>
  <c r="L30"/>
  <c r="K30"/>
  <c r="J30"/>
  <c r="I30"/>
  <c r="H30"/>
  <c r="G30"/>
  <c r="F30"/>
  <c r="E30"/>
  <c r="D30"/>
  <c r="C30"/>
  <c r="B30"/>
  <c r="A30"/>
  <c r="N29"/>
  <c r="M29"/>
  <c r="L29"/>
  <c r="K29"/>
  <c r="J29"/>
  <c r="I29"/>
  <c r="H29"/>
  <c r="G29"/>
  <c r="F29"/>
  <c r="E29"/>
  <c r="D29"/>
  <c r="C29"/>
  <c r="B29"/>
  <c r="A29"/>
  <c r="U28"/>
  <c r="S28"/>
  <c r="R28"/>
  <c r="Q28"/>
  <c r="P28"/>
  <c r="N28"/>
  <c r="M28"/>
  <c r="L28"/>
  <c r="K28"/>
  <c r="J28"/>
  <c r="I28"/>
  <c r="H28"/>
  <c r="G28"/>
  <c r="F28"/>
  <c r="E28"/>
  <c r="D28"/>
  <c r="C28"/>
  <c r="B28"/>
  <c r="A28"/>
  <c r="U27"/>
  <c r="S27"/>
  <c r="R27"/>
  <c r="Q27"/>
  <c r="P27"/>
  <c r="N27"/>
  <c r="M27"/>
  <c r="L27"/>
  <c r="K27"/>
  <c r="J27"/>
  <c r="I27"/>
  <c r="H27"/>
  <c r="G27"/>
  <c r="F27"/>
  <c r="E27"/>
  <c r="D27"/>
  <c r="C27"/>
  <c r="B27"/>
  <c r="A27"/>
  <c r="AD24"/>
  <c r="AC24"/>
  <c r="T24"/>
  <c r="S24"/>
  <c r="M24"/>
  <c r="L24"/>
  <c r="K24"/>
  <c r="J24"/>
  <c r="I24"/>
  <c r="H24"/>
  <c r="G24"/>
  <c r="F24"/>
  <c r="E24"/>
  <c r="D24"/>
  <c r="C24"/>
  <c r="B24"/>
  <c r="A24"/>
  <c r="AD23"/>
  <c r="AC23"/>
  <c r="AA23"/>
  <c r="X23"/>
  <c r="W23"/>
  <c r="V23"/>
  <c r="S23"/>
  <c r="Q23"/>
  <c r="M23"/>
  <c r="L23"/>
  <c r="K23"/>
  <c r="J23"/>
  <c r="I23"/>
  <c r="H23"/>
  <c r="G23"/>
  <c r="F23"/>
  <c r="E23"/>
  <c r="D23"/>
  <c r="C23"/>
  <c r="B23"/>
  <c r="A23"/>
  <c r="AD22"/>
  <c r="AC22"/>
  <c r="AA22"/>
  <c r="X22"/>
  <c r="W22"/>
  <c r="V22"/>
  <c r="S22"/>
  <c r="Q22"/>
  <c r="M22"/>
  <c r="L22"/>
  <c r="K22"/>
  <c r="J22"/>
  <c r="I22"/>
  <c r="H22"/>
  <c r="G22"/>
  <c r="F22"/>
  <c r="E22"/>
  <c r="D22"/>
  <c r="C22"/>
  <c r="B22"/>
  <c r="A22"/>
  <c r="AH21"/>
  <c r="AG21"/>
  <c r="AF21"/>
  <c r="AD21"/>
  <c r="AC21"/>
  <c r="AA21"/>
  <c r="X21"/>
  <c r="W21"/>
  <c r="V21"/>
  <c r="S21"/>
  <c r="Q21"/>
  <c r="M21"/>
  <c r="L21"/>
  <c r="K21"/>
  <c r="J21"/>
  <c r="I21"/>
  <c r="H21"/>
  <c r="G21"/>
  <c r="F21"/>
  <c r="E21"/>
  <c r="D21"/>
  <c r="C21"/>
  <c r="B21"/>
  <c r="A21"/>
  <c r="AH20"/>
  <c r="AG20"/>
  <c r="AF20"/>
  <c r="AD20"/>
  <c r="AC20"/>
  <c r="AA20"/>
  <c r="X20"/>
  <c r="W20"/>
  <c r="V20"/>
  <c r="S20"/>
  <c r="Q20"/>
  <c r="M20"/>
  <c r="L20"/>
  <c r="K20"/>
  <c r="J20"/>
  <c r="I20"/>
  <c r="H20"/>
  <c r="G20"/>
  <c r="F20"/>
  <c r="E20"/>
  <c r="D20"/>
  <c r="C20"/>
  <c r="B20"/>
  <c r="A20"/>
  <c r="AH19"/>
  <c r="AG19"/>
  <c r="AF19"/>
  <c r="AD19"/>
  <c r="AC19"/>
  <c r="AA19"/>
  <c r="X19"/>
  <c r="W19"/>
  <c r="V19"/>
  <c r="S19"/>
  <c r="Q19"/>
  <c r="M19"/>
  <c r="L19"/>
  <c r="K19"/>
  <c r="J19"/>
  <c r="I19"/>
  <c r="H19"/>
  <c r="G19"/>
  <c r="F19"/>
  <c r="E19"/>
  <c r="D19"/>
  <c r="C19"/>
  <c r="B19"/>
  <c r="A19"/>
  <c r="AH18"/>
  <c r="AG18"/>
  <c r="AF18"/>
  <c r="AD18"/>
  <c r="AC18"/>
  <c r="AA18"/>
  <c r="X18"/>
  <c r="W18"/>
  <c r="V18"/>
  <c r="S18"/>
  <c r="Q18"/>
  <c r="M18"/>
  <c r="L18"/>
  <c r="K18"/>
  <c r="J18"/>
  <c r="I18"/>
  <c r="H18"/>
  <c r="G18"/>
  <c r="F18"/>
  <c r="E18"/>
  <c r="D18"/>
  <c r="C18"/>
  <c r="B18"/>
  <c r="A18"/>
  <c r="AH17"/>
  <c r="AG17"/>
  <c r="AF17"/>
  <c r="AD17"/>
  <c r="AC17"/>
  <c r="AA17"/>
  <c r="X17"/>
  <c r="W17"/>
  <c r="V17"/>
  <c r="S17"/>
  <c r="Q17"/>
  <c r="M17"/>
  <c r="L17"/>
  <c r="K17"/>
  <c r="J17"/>
  <c r="I17"/>
  <c r="H17"/>
  <c r="G17"/>
  <c r="F17"/>
  <c r="E17"/>
  <c r="D17"/>
  <c r="C17"/>
  <c r="B17"/>
  <c r="A17"/>
  <c r="AH16"/>
  <c r="AG16"/>
  <c r="AF16"/>
  <c r="AD16"/>
  <c r="AC16"/>
  <c r="AA16"/>
  <c r="X16"/>
  <c r="W16"/>
  <c r="V16"/>
  <c r="S16"/>
  <c r="Q16"/>
  <c r="M16"/>
  <c r="L16"/>
  <c r="K16"/>
  <c r="J16"/>
  <c r="I16"/>
  <c r="H16"/>
  <c r="G16"/>
  <c r="F16"/>
  <c r="E16"/>
  <c r="D16"/>
  <c r="C16"/>
  <c r="B16"/>
  <c r="A16"/>
  <c r="AH15"/>
  <c r="AG15"/>
  <c r="AF15"/>
  <c r="AD15"/>
  <c r="AC15"/>
  <c r="AA15"/>
  <c r="X15"/>
  <c r="W15"/>
  <c r="V15"/>
  <c r="S15"/>
  <c r="Q15"/>
  <c r="M15"/>
  <c r="L15"/>
  <c r="K15"/>
  <c r="J15"/>
  <c r="I15"/>
  <c r="H15"/>
  <c r="G15"/>
  <c r="F15"/>
  <c r="E15"/>
  <c r="D15"/>
  <c r="C15"/>
  <c r="B15"/>
  <c r="A15"/>
  <c r="AH14"/>
  <c r="AG14"/>
  <c r="AF14"/>
  <c r="AD14"/>
  <c r="AC14"/>
  <c r="AA14"/>
  <c r="X14"/>
  <c r="W14"/>
  <c r="V14"/>
  <c r="S14"/>
  <c r="Q14"/>
  <c r="M14"/>
  <c r="L14"/>
  <c r="K14"/>
  <c r="J14"/>
  <c r="I14"/>
  <c r="H14"/>
  <c r="G14"/>
  <c r="F14"/>
  <c r="E14"/>
  <c r="D14"/>
  <c r="C14"/>
  <c r="B14"/>
  <c r="A14"/>
  <c r="AH13"/>
  <c r="AG13"/>
  <c r="AF13"/>
  <c r="AD13"/>
  <c r="AC13"/>
  <c r="AA13"/>
  <c r="X13"/>
  <c r="W13"/>
  <c r="V13"/>
  <c r="S13"/>
  <c r="Q13"/>
  <c r="M13"/>
  <c r="L13"/>
  <c r="K13"/>
  <c r="J13"/>
  <c r="I13"/>
  <c r="H13"/>
  <c r="G13"/>
  <c r="F13"/>
  <c r="E13"/>
  <c r="D13"/>
  <c r="C13"/>
  <c r="B13"/>
  <c r="A13"/>
  <c r="AH12"/>
  <c r="AG12"/>
  <c r="AF12"/>
  <c r="AD12"/>
  <c r="AC12"/>
  <c r="AA12"/>
  <c r="X12"/>
  <c r="W12"/>
  <c r="V12"/>
  <c r="S12"/>
  <c r="Q12"/>
  <c r="M12"/>
  <c r="L12"/>
  <c r="K12"/>
  <c r="J12"/>
  <c r="I12"/>
  <c r="H12"/>
  <c r="G12"/>
  <c r="F12"/>
  <c r="E12"/>
  <c r="D12"/>
  <c r="C12"/>
  <c r="B12"/>
  <c r="A12"/>
  <c r="AH11"/>
  <c r="AG11"/>
  <c r="AF11"/>
  <c r="AD11"/>
  <c r="AC11"/>
  <c r="AA11"/>
  <c r="X11"/>
  <c r="W11"/>
  <c r="V11"/>
  <c r="S11"/>
  <c r="Q11"/>
  <c r="M11"/>
  <c r="L11"/>
  <c r="K11"/>
  <c r="J11"/>
  <c r="I11"/>
  <c r="H11"/>
  <c r="G11"/>
  <c r="F11"/>
  <c r="E11"/>
  <c r="D11"/>
  <c r="C11"/>
  <c r="B11"/>
  <c r="A11"/>
  <c r="AH10"/>
  <c r="AG10"/>
  <c r="AF10"/>
  <c r="AD10"/>
  <c r="AC10"/>
  <c r="AA10"/>
  <c r="X10"/>
  <c r="W10"/>
  <c r="V10"/>
  <c r="S10"/>
  <c r="Q10"/>
  <c r="M10"/>
  <c r="L10"/>
  <c r="K10"/>
  <c r="J10"/>
  <c r="I10"/>
  <c r="H10"/>
  <c r="G10"/>
  <c r="F10"/>
  <c r="E10"/>
  <c r="D10"/>
  <c r="C10"/>
  <c r="B10"/>
  <c r="A10"/>
  <c r="AH9"/>
  <c r="AG9"/>
  <c r="AF9"/>
  <c r="AD9"/>
  <c r="AC9"/>
  <c r="AA9"/>
  <c r="X9"/>
  <c r="W9"/>
  <c r="V9"/>
  <c r="S9"/>
  <c r="Q9"/>
  <c r="M9"/>
  <c r="L9"/>
  <c r="K9"/>
  <c r="J9"/>
  <c r="I9"/>
  <c r="H9"/>
  <c r="G9"/>
  <c r="F9"/>
  <c r="E9"/>
  <c r="D9"/>
  <c r="C9"/>
  <c r="B9"/>
  <c r="A9"/>
  <c r="AH8"/>
  <c r="AG8"/>
  <c r="AF8"/>
  <c r="AD8"/>
  <c r="AC8"/>
  <c r="AA8"/>
  <c r="X8"/>
  <c r="W8"/>
  <c r="V8"/>
  <c r="S8"/>
  <c r="Q8"/>
  <c r="M8"/>
  <c r="L8"/>
  <c r="K8"/>
  <c r="J8"/>
  <c r="I8"/>
  <c r="H8"/>
  <c r="G8"/>
  <c r="F8"/>
  <c r="E8"/>
  <c r="D8"/>
  <c r="C8"/>
  <c r="B8"/>
  <c r="A8"/>
  <c r="AH7"/>
  <c r="AG7"/>
  <c r="AF7"/>
  <c r="M7"/>
  <c r="L7"/>
  <c r="K7"/>
  <c r="J7"/>
  <c r="I7"/>
  <c r="H7"/>
  <c r="G7"/>
  <c r="F7"/>
  <c r="E7"/>
  <c r="D7"/>
  <c r="C7"/>
  <c r="B7"/>
  <c r="A7"/>
  <c r="AH6"/>
  <c r="AG6"/>
  <c r="AF6"/>
  <c r="M6"/>
  <c r="L6"/>
  <c r="K6"/>
  <c r="J6"/>
  <c r="I6"/>
  <c r="H6"/>
  <c r="G6"/>
  <c r="F6"/>
  <c r="E6"/>
  <c r="D6"/>
  <c r="C6"/>
  <c r="B6"/>
  <c r="A6"/>
  <c r="AH5"/>
  <c r="AG5"/>
  <c r="AF5"/>
  <c r="M5"/>
  <c r="L5"/>
  <c r="K5"/>
  <c r="J5"/>
  <c r="I5"/>
  <c r="H5"/>
  <c r="G5"/>
  <c r="F5"/>
  <c r="E5"/>
  <c r="D5"/>
  <c r="C5"/>
  <c r="B5"/>
  <c r="A5"/>
  <c r="M4"/>
  <c r="L4"/>
  <c r="K4"/>
  <c r="J4"/>
  <c r="I4"/>
  <c r="H4"/>
  <c r="G4"/>
  <c r="F4"/>
  <c r="E4"/>
  <c r="D4"/>
  <c r="C4"/>
  <c r="B4"/>
  <c r="A4"/>
  <c r="M3"/>
  <c r="L3"/>
  <c r="K3"/>
  <c r="J3"/>
  <c r="I3"/>
  <c r="H3"/>
  <c r="G3"/>
  <c r="F3"/>
  <c r="E3"/>
  <c r="D3"/>
  <c r="C3"/>
  <c r="B3"/>
  <c r="A3"/>
</calcChain>
</file>

<file path=xl/sharedStrings.xml><?xml version="1.0" encoding="utf-8"?>
<sst xmlns="http://schemas.openxmlformats.org/spreadsheetml/2006/main" count="7045" uniqueCount="678">
  <si>
    <t>Hernandez, Ramon</t>
  </si>
  <si>
    <t>Hudson, Orlando</t>
  </si>
  <si>
    <t>Jackson, Austin</t>
  </si>
  <si>
    <t>Jones, Andruw</t>
  </si>
  <si>
    <t>Jones, Chipper</t>
  </si>
  <si>
    <t>LaPorta, Matt</t>
  </si>
  <si>
    <t>Loney, James</t>
  </si>
  <si>
    <t>Lowrie, Jed</t>
  </si>
  <si>
    <t>Ludwick, Ryan</t>
  </si>
  <si>
    <t>Maybin, Cameron</t>
  </si>
  <si>
    <t>McLouth, Nate</t>
  </si>
  <si>
    <t>Moreland, Mitch</t>
  </si>
  <si>
    <t>Morgan, Nyjer</t>
  </si>
  <si>
    <t>Overbay, Lyle</t>
  </si>
  <si>
    <t>Reimold, Nolan</t>
  </si>
  <si>
    <t>Rivera, Juan</t>
  </si>
  <si>
    <t>Rowand, Aaron</t>
  </si>
  <si>
    <t>Sanchez, Freddy</t>
  </si>
  <si>
    <t>Saunders, Michael</t>
  </si>
  <si>
    <t>Braun, Ryan</t>
    <phoneticPr fontId="26" type="noConversion"/>
  </si>
  <si>
    <t>Norris, Bud</t>
  </si>
  <si>
    <t>Niese, Jon</t>
  </si>
  <si>
    <t>Bailey, Homer</t>
  </si>
  <si>
    <t>Narveson, Chris</t>
  </si>
  <si>
    <t>Paulino, Felipe</t>
  </si>
  <si>
    <t>Ortiz, David</t>
  </si>
  <si>
    <t>Matsui, Hideki</t>
  </si>
  <si>
    <t>Thome, Jim</t>
  </si>
  <si>
    <t>Hafner, Travis</t>
  </si>
  <si>
    <t>Marmol, Carlos</t>
  </si>
  <si>
    <t>CL</t>
  </si>
  <si>
    <t>Feliz,Neftali</t>
  </si>
  <si>
    <t>Soria, Joakim</t>
  </si>
  <si>
    <t>Bell, Heath</t>
  </si>
  <si>
    <t>Wilson, Brian</t>
  </si>
  <si>
    <t>Papelbon, Jonathan</t>
  </si>
  <si>
    <t>Broxton, Jonathan</t>
  </si>
  <si>
    <t>Valverde, Jose</t>
  </si>
  <si>
    <t>Rodriguez, Francisco</t>
  </si>
  <si>
    <t>Rivera, Mariano</t>
  </si>
  <si>
    <t>Dotel, Octavio</t>
  </si>
  <si>
    <t>De La Rosa, Jorge</t>
  </si>
  <si>
    <t>Jimenez, Ubaldo</t>
  </si>
  <si>
    <t>Thornton, Matt</t>
  </si>
  <si>
    <t>Lyon, Brandon</t>
  </si>
  <si>
    <t>Stauffer, Tim</t>
  </si>
  <si>
    <t>Chapman, Aroldis</t>
  </si>
  <si>
    <t>Sale, Chris</t>
  </si>
  <si>
    <t>League, Brandon</t>
  </si>
  <si>
    <t>Madson, Ryan</t>
  </si>
  <si>
    <t>Motte, Jason</t>
  </si>
  <si>
    <t>Fuentes, Brian</t>
  </si>
  <si>
    <t>Kuo, Hong-Chih</t>
  </si>
  <si>
    <t>Bard, Daniel</t>
  </si>
  <si>
    <t>Uehara, Koji</t>
  </si>
  <si>
    <t>Callaspo, Alberto</t>
  </si>
  <si>
    <t>Casilla, Alexi</t>
  </si>
  <si>
    <t>Cervelli, Francisco</t>
  </si>
  <si>
    <t>Cuddyer, Michael</t>
  </si>
  <si>
    <t>Davis, Rajai</t>
  </si>
  <si>
    <t>DeJesus, David</t>
  </si>
  <si>
    <t>Ellis, Mark</t>
  </si>
  <si>
    <t>Encarnacion, Edwin</t>
  </si>
  <si>
    <t>Francoeur, Jeff</t>
  </si>
  <si>
    <t>Freeman, Freddie</t>
  </si>
  <si>
    <t>McCann, Brian</t>
  </si>
  <si>
    <t>Cabrera, Miguel</t>
  </si>
  <si>
    <t>Rodriguez, Alex</t>
  </si>
  <si>
    <t>Holliday, Matt</t>
  </si>
  <si>
    <t>Martinez, Victor</t>
  </si>
  <si>
    <t>Fielder, Prince</t>
  </si>
  <si>
    <t>Zimmerman, Ryan</t>
  </si>
  <si>
    <t>Tulowitzki, Troy</t>
  </si>
  <si>
    <t>Kemp, Matt</t>
  </si>
  <si>
    <t>Guerrero, Vladimir</t>
  </si>
  <si>
    <t>Young, Krispie</t>
  </si>
  <si>
    <t>(Enter "Your Team" in the first slot. This populates the War Room page with your selected players.)</t>
  </si>
  <si>
    <t>NOTE: On the War Room tab, the box top left indicates "# of Players Taken". In order to get a "true" evaluation of my team, I add/drop players from specific teams until each has 13 hitters and 9 pitchers.</t>
  </si>
  <si>
    <t>Gregg, Kevin</t>
  </si>
  <si>
    <t>Capps, Matt</t>
  </si>
  <si>
    <t>Farnsworth, Kyle</t>
  </si>
  <si>
    <t>Harang, Aaron</t>
  </si>
  <si>
    <t>Carrasco, Carlos</t>
  </si>
  <si>
    <r>
      <t>Auto updating Draftee List for your team,</t>
    </r>
    <r>
      <rPr>
        <i/>
        <sz val="10"/>
        <rFont val="Arial"/>
        <family val="2"/>
      </rPr>
      <t xml:space="preserve"> that includes both the projected dollar amount and winning bid amount so you can keep track of your value gained or lost.</t>
    </r>
  </si>
  <si>
    <t>User customizable for Team Names, Budget, League Type, and  Goals</t>
  </si>
  <si>
    <t>Fixes rows caculating wrong on War Room page. Allows entry up to 25 teams.</t>
  </si>
  <si>
    <t>Gomes, Jonny</t>
  </si>
  <si>
    <t>Gomez, Carlos</t>
  </si>
  <si>
    <t>Gonzalez, Alex</t>
  </si>
  <si>
    <t>Gordon, Alex</t>
  </si>
  <si>
    <t>Hardy, J.J.</t>
  </si>
  <si>
    <t>Helton, Todd</t>
  </si>
  <si>
    <t>Molina, Yadier</t>
  </si>
  <si>
    <t>Zobrist, Ben</t>
  </si>
  <si>
    <t>Peralta, Jhonny</t>
  </si>
  <si>
    <t>Escobar, Alcides</t>
  </si>
  <si>
    <t>Pence, Hunter</t>
  </si>
  <si>
    <t>Doumit, Ryan</t>
  </si>
  <si>
    <t>Johnson, Kelly</t>
  </si>
  <si>
    <t>Theriot, Ryan</t>
  </si>
  <si>
    <t>Upton, Justin</t>
  </si>
  <si>
    <t>Iannetta, Chris</t>
  </si>
  <si>
    <t>Pena, Carlos</t>
  </si>
  <si>
    <t>Suzuki, Ichiro</t>
  </si>
  <si>
    <t>Morales, Kendry</t>
  </si>
  <si>
    <t>Andrus, Elvis</t>
  </si>
  <si>
    <t>Posey, Buster</t>
  </si>
  <si>
    <t>Konerko, Paul</t>
  </si>
  <si>
    <t>LaRoche, Adam</t>
  </si>
  <si>
    <t>Rolen, Scott</t>
  </si>
  <si>
    <t>Cruz, Nelson</t>
  </si>
  <si>
    <t>Prado, Martin</t>
  </si>
  <si>
    <t>Schumaker, Skip</t>
  </si>
  <si>
    <t>Scutaro, Marco</t>
  </si>
  <si>
    <t>Smith, Seth</t>
  </si>
  <si>
    <t>Snyder, Chris</t>
  </si>
  <si>
    <t>Thole, Josh</t>
  </si>
  <si>
    <t>Venable, Will</t>
  </si>
  <si>
    <t>Wallace, Brett</t>
  </si>
  <si>
    <t>Wigginton, Ty</t>
  </si>
  <si>
    <t>SS/2B</t>
  </si>
  <si>
    <t>1B/2B/3B</t>
  </si>
  <si>
    <t>Nathan, Joe</t>
  </si>
  <si>
    <t>Davis, Ike</t>
  </si>
  <si>
    <t>Venters, Jonny</t>
  </si>
  <si>
    <t>MR</t>
  </si>
  <si>
    <t>Floyd, Gavin</t>
  </si>
  <si>
    <t>Soriano, Rafael</t>
  </si>
  <si>
    <t>Francisco, Frank</t>
  </si>
  <si>
    <t>Saltalamacchia, Jarrod</t>
  </si>
  <si>
    <t>Victorino, Shane</t>
  </si>
  <si>
    <t>Sanchez, Gaby</t>
  </si>
  <si>
    <t>Ramirez, Manny</t>
  </si>
  <si>
    <t>Buck, John</t>
  </si>
  <si>
    <t>Uribe, Juan</t>
  </si>
  <si>
    <t>Wells, Vernon</t>
  </si>
  <si>
    <t>Pitchers</t>
  </si>
  <si>
    <t>#</t>
  </si>
  <si>
    <t>Player</t>
  </si>
  <si>
    <t>Bid</t>
  </si>
  <si>
    <t>Proj</t>
  </si>
  <si>
    <t>Pos</t>
  </si>
  <si>
    <t>CI</t>
  </si>
  <si>
    <t>MI</t>
  </si>
  <si>
    <t>Goal Tracking</t>
  </si>
  <si>
    <t>Projected Batting Totals</t>
  </si>
  <si>
    <t>Projected Pitching Totals</t>
  </si>
  <si>
    <t>T</t>
  </si>
  <si>
    <t>Total Players Taken:</t>
  </si>
  <si>
    <t>Team
Rank</t>
  </si>
  <si>
    <t>Projected Batting Ranks</t>
  </si>
  <si>
    <t>Projected Pitching Ranks</t>
  </si>
  <si>
    <t>tot</t>
  </si>
  <si>
    <t>Gonzalez, Mike</t>
  </si>
  <si>
    <t>Benoit, Joaquin</t>
  </si>
  <si>
    <t>Meek, Evan</t>
  </si>
  <si>
    <t>Richard, Clayton</t>
  </si>
  <si>
    <t>Holland, Derek</t>
  </si>
  <si>
    <t>Wells, Randy</t>
  </si>
  <si>
    <t>Soriano, Alfonso</t>
  </si>
  <si>
    <t>Coghlan, Chris</t>
  </si>
  <si>
    <t>Swisher, Nick</t>
  </si>
  <si>
    <t>Quentin, Carlos</t>
  </si>
  <si>
    <t>Jaso, John</t>
  </si>
  <si>
    <t>STL</t>
  </si>
  <si>
    <t>FLA</t>
  </si>
  <si>
    <t>TB</t>
  </si>
  <si>
    <t>LAD</t>
  </si>
  <si>
    <t>Rank</t>
  </si>
  <si>
    <t>UT</t>
  </si>
  <si>
    <t>Hamilton, Josh</t>
  </si>
  <si>
    <t>Morrison, Logan</t>
  </si>
  <si>
    <t>Montero, Jesus</t>
  </si>
  <si>
    <t>Willingham, Josh</t>
  </si>
  <si>
    <t>Alvarez, Pedro</t>
  </si>
  <si>
    <t>Castro, Starlin</t>
  </si>
  <si>
    <t>Pierre, Juan</t>
  </si>
  <si>
    <t>Infante, Omar</t>
  </si>
  <si>
    <t>Valencia, Danny</t>
  </si>
  <si>
    <t>Ross, Cody</t>
  </si>
  <si>
    <t>Snider, Travis</t>
  </si>
  <si>
    <t>Garza, Matt</t>
  </si>
  <si>
    <t>Zimmerman, Jordan</t>
  </si>
  <si>
    <t>Hellickson, Jeremy</t>
  </si>
  <si>
    <t>McDonald, James</t>
  </si>
  <si>
    <t>Jurrjens, Jair</t>
  </si>
  <si>
    <t>Burnett, A.J.</t>
  </si>
  <si>
    <t>Baker, Scott</t>
  </si>
  <si>
    <t>Niemann, Jeff</t>
  </si>
  <si>
    <t>Slowey, Kevin</t>
  </si>
  <si>
    <t>Cecil, Brett</t>
  </si>
  <si>
    <t>Sanchez, Anibal</t>
  </si>
  <si>
    <t>Matusz, Brian</t>
  </si>
  <si>
    <t>Davis, Wade</t>
  </si>
  <si>
    <t>Peavy, Jake</t>
  </si>
  <si>
    <t>Santana, Johan</t>
  </si>
  <si>
    <t>Minor, Mike</t>
  </si>
  <si>
    <t>Wood, Travis</t>
  </si>
  <si>
    <t>15, 14, 9</t>
  </si>
  <si>
    <t># of Pitchers Per Team</t>
  </si>
  <si>
    <t>10, 7</t>
  </si>
  <si>
    <t>Personal Team Goals (Optional)</t>
  </si>
  <si>
    <t>Update</t>
  </si>
  <si>
    <t>Features</t>
  </si>
  <si>
    <t xml:space="preserve">1) </t>
  </si>
  <si>
    <t>Color Coded Dashboard that crosses off" selected players</t>
  </si>
  <si>
    <t>2)</t>
  </si>
  <si>
    <t>Team by Team analysis of players taken, players left.</t>
  </si>
  <si>
    <t>3)</t>
  </si>
  <si>
    <t>League wide finances - how much was spent, how much can still be spent, and that all important Max Bid"</t>
  </si>
  <si>
    <t>4)</t>
  </si>
  <si>
    <t>Bailey, Andrew</t>
  </si>
  <si>
    <t>Street, Huston</t>
  </si>
  <si>
    <t>Putz, J.J.</t>
  </si>
  <si>
    <t>Axford, John</t>
  </si>
  <si>
    <t>Perez, Chris</t>
  </si>
  <si>
    <t>Kimbrel, Craig</t>
  </si>
  <si>
    <t>Storen, Drew</t>
  </si>
  <si>
    <t>Lidge, Brad</t>
  </si>
  <si>
    <t>Cordero, Francisco</t>
  </si>
  <si>
    <t>Hanrahan, Joel</t>
  </si>
  <si>
    <t>Aybar, Erick</t>
  </si>
  <si>
    <t>Barton, Daric</t>
  </si>
  <si>
    <t>Betancourt, Yuniesky</t>
  </si>
  <si>
    <t>Bourn, Michael</t>
  </si>
  <si>
    <t>Byrd, Marlon</t>
  </si>
  <si>
    <t>Cabrera, Melky</t>
  </si>
  <si>
    <t>Created by</t>
  </si>
  <si>
    <t>Lou Poulas</t>
  </si>
  <si>
    <t>Catcher</t>
  </si>
  <si>
    <t>First Base</t>
  </si>
  <si>
    <t>Second Base</t>
  </si>
  <si>
    <t>Third Base</t>
  </si>
  <si>
    <t>Shortstop</t>
  </si>
  <si>
    <t>Outfield</t>
  </si>
  <si>
    <t>DH</t>
  </si>
  <si>
    <t>Starting Pitcher</t>
  </si>
  <si>
    <t>Closer</t>
  </si>
  <si>
    <t>Middle Relief</t>
  </si>
  <si>
    <t>Mauer, Joe</t>
  </si>
  <si>
    <t>Pujols, Albert</t>
  </si>
  <si>
    <t>Utley, Chase</t>
  </si>
  <si>
    <t>Wright, David</t>
  </si>
  <si>
    <t>Ramirez, Hanley</t>
  </si>
  <si>
    <t>Braun, Ryan</t>
  </si>
  <si>
    <t>Lind, Adam</t>
  </si>
  <si>
    <t>2011 updates by</t>
  </si>
  <si>
    <t>Fred Barker</t>
  </si>
  <si>
    <t>Torres, Andres</t>
  </si>
  <si>
    <t>Stanton, Mike</t>
  </si>
  <si>
    <t>Boesch, Brennan</t>
  </si>
  <si>
    <t>Hall, Bill</t>
  </si>
  <si>
    <t>Martin, Russell</t>
  </si>
  <si>
    <t>Howard, Ryan</t>
  </si>
  <si>
    <t>Cano, Robinson</t>
  </si>
  <si>
    <t>Crawford, Carl</t>
  </si>
  <si>
    <t>Kubel, Jason</t>
  </si>
  <si>
    <t>Wieters, Matt</t>
  </si>
  <si>
    <t>Teixeira, Mark</t>
  </si>
  <si>
    <t>Longoria, Evan</t>
  </si>
  <si>
    <t>Suzuki, Kurt</t>
  </si>
  <si>
    <t>Gonzalez, Adrian</t>
  </si>
  <si>
    <t>Young, Michael</t>
  </si>
  <si>
    <t>Huff, Aubrey</t>
  </si>
  <si>
    <t>Napoli, Mike</t>
  </si>
  <si>
    <t>Votto, Joey</t>
  </si>
  <si>
    <t>Sandoval, Pablo</t>
  </si>
  <si>
    <t>Scott, Luke</t>
  </si>
  <si>
    <t>Youkilis, Kevin</t>
  </si>
  <si>
    <t>Beckham, Gordon</t>
  </si>
  <si>
    <t>Lee, Carlos</t>
  </si>
  <si>
    <t>Pierzynski, A.J.</t>
  </si>
  <si>
    <t>Morneau, Justin</t>
  </si>
  <si>
    <t>Ramirez, Aramis</t>
  </si>
  <si>
    <t>Upton, B.J.</t>
  </si>
  <si>
    <t>Johnson, Chris</t>
  </si>
  <si>
    <t>1B/OF</t>
  </si>
  <si>
    <t>2B/SS</t>
  </si>
  <si>
    <t>3B/SS</t>
  </si>
  <si>
    <t>OF/3B</t>
  </si>
  <si>
    <t>OF/1B</t>
  </si>
  <si>
    <t>1B/C</t>
  </si>
  <si>
    <t>Soto, Geovany</t>
  </si>
  <si>
    <t>Berkman, Lance</t>
  </si>
  <si>
    <t>Lee, Derrek</t>
  </si>
  <si>
    <t>Stewart, Ian</t>
  </si>
  <si>
    <t>Bartlett, Jason</t>
  </si>
  <si>
    <t>Olivo, Miguel</t>
  </si>
  <si>
    <t>Butler, Billy</t>
  </si>
  <si>
    <t>Kendrick, Howie</t>
  </si>
  <si>
    <t>Figgins, Chone</t>
  </si>
  <si>
    <t>Montero, Miguel</t>
  </si>
  <si>
    <t>Dunn, Adam</t>
  </si>
  <si>
    <t>Weeks, Rickie</t>
  </si>
  <si>
    <t>Beltre, Adrian</t>
  </si>
  <si>
    <t>Drew, Stephen</t>
  </si>
  <si>
    <t>Billingsley, Chad</t>
  </si>
  <si>
    <t>Carpenter, Chris</t>
  </si>
  <si>
    <t>Hudson, Tim</t>
  </si>
  <si>
    <t>Hughes, Phil</t>
  </si>
  <si>
    <t>Beckett, Josh</t>
  </si>
  <si>
    <t>Cahill, Trevor</t>
  </si>
  <si>
    <t>Nolasco, Ricky</t>
  </si>
  <si>
    <t>Marcum, Shaun</t>
  </si>
  <si>
    <t>Hudson, Daniel</t>
  </si>
  <si>
    <t>Gonzalez, Gio</t>
  </si>
  <si>
    <t>Volquez, Edinson</t>
  </si>
  <si>
    <t>Lilly, Ted</t>
  </si>
  <si>
    <t>Rodriguez, Wandy</t>
  </si>
  <si>
    <t>Kuroda, Hiroki</t>
  </si>
  <si>
    <t>Dempster, Ryan</t>
  </si>
  <si>
    <t>Vitals</t>
  </si>
  <si>
    <t xml:space="preserve">Proj </t>
  </si>
  <si>
    <t>Average</t>
  </si>
  <si>
    <t>Formulas</t>
  </si>
  <si>
    <t>Name</t>
  </si>
  <si>
    <t>Owner</t>
  </si>
  <si>
    <t>Sal</t>
  </si>
  <si>
    <t>Team</t>
  </si>
  <si>
    <t>POS</t>
  </si>
  <si>
    <t>12 Tm</t>
  </si>
  <si>
    <t>R</t>
  </si>
  <si>
    <t>HR</t>
  </si>
  <si>
    <t>Hunter, Torii</t>
  </si>
  <si>
    <t>Rodriguez, Sean</t>
  </si>
  <si>
    <t>Aviles, Mike</t>
  </si>
  <si>
    <t>Ruiz, Carlos</t>
  </si>
  <si>
    <t>Pennington, Cliff</t>
  </si>
  <si>
    <t>Ethier, Andre</t>
  </si>
  <si>
    <t>SF</t>
  </si>
  <si>
    <t>Desmond, Ian</t>
  </si>
  <si>
    <t>McCutchen, Andrew</t>
  </si>
  <si>
    <t>Arencibia, J.P.</t>
  </si>
  <si>
    <t>Santana, Carlos</t>
  </si>
  <si>
    <t>McGehee, Casey</t>
  </si>
  <si>
    <t>Walker, Neil</t>
  </si>
  <si>
    <t>Gonzalez, Carlos</t>
  </si>
  <si>
    <t>Freese, David</t>
  </si>
  <si>
    <t>Bruce, Jay</t>
  </si>
  <si>
    <t>COL</t>
  </si>
  <si>
    <t>TEX</t>
  </si>
  <si>
    <t>HOU</t>
  </si>
  <si>
    <t>CIN</t>
  </si>
  <si>
    <t>OAK</t>
  </si>
  <si>
    <t>ATL</t>
  </si>
  <si>
    <t>CLE</t>
  </si>
  <si>
    <t>LAA</t>
  </si>
  <si>
    <t>CHA</t>
  </si>
  <si>
    <t>TOR</t>
  </si>
  <si>
    <t>PIT</t>
  </si>
  <si>
    <t>RP</t>
  </si>
  <si>
    <t>Zambrano, Carlos</t>
  </si>
  <si>
    <t># of Players Taken</t>
  </si>
  <si>
    <t>Salaries</t>
  </si>
  <si>
    <t># of Players Left</t>
  </si>
  <si>
    <t>Finances</t>
  </si>
  <si>
    <t>Bat</t>
  </si>
  <si>
    <t>Pit</t>
  </si>
  <si>
    <t>Tot</t>
  </si>
  <si>
    <t>$$ Left</t>
  </si>
  <si>
    <t>APP</t>
  </si>
  <si>
    <t>Max Bid</t>
  </si>
  <si>
    <t>Your Selected Players</t>
  </si>
  <si>
    <t>Batters</t>
  </si>
  <si>
    <t>Rasmus, Colby</t>
  </si>
  <si>
    <t>Fowler, Dexter</t>
  </si>
  <si>
    <t>Polanco, Placido</t>
  </si>
  <si>
    <t>Moustakas, Mike</t>
  </si>
  <si>
    <t>Kinsler, Ian</t>
  </si>
  <si>
    <t>Phillips, Brandon</t>
  </si>
  <si>
    <t>Pedroia, Dustin</t>
  </si>
  <si>
    <t>Uggla, Dan</t>
  </si>
  <si>
    <t>Hill, Aaron</t>
  </si>
  <si>
    <t>Roberts, Brian</t>
  </si>
  <si>
    <t>Espinosa, Danny</t>
  </si>
  <si>
    <t>Young Jr., Eric</t>
  </si>
  <si>
    <t>Reyes, Jose</t>
  </si>
  <si>
    <t>Rollins, Jimmy</t>
  </si>
  <si>
    <t>Batting Per Player</t>
  </si>
  <si>
    <t>Pitching Per Player</t>
  </si>
  <si>
    <t>Team 1 Name</t>
  </si>
  <si>
    <t>&lt;---------</t>
  </si>
  <si>
    <t>YOUR TEAM</t>
  </si>
  <si>
    <t>Team 2 Name</t>
  </si>
  <si>
    <t>Team 3 Name</t>
  </si>
  <si>
    <t>Team 4 Name</t>
  </si>
  <si>
    <t>Team 5 Name</t>
  </si>
  <si>
    <t>Team 6 Name</t>
  </si>
  <si>
    <t>Team 7 Name</t>
  </si>
  <si>
    <t>Team 8 Name</t>
  </si>
  <si>
    <t>Team 9 Name</t>
  </si>
  <si>
    <t>Team 10 Name</t>
  </si>
  <si>
    <t>Team 11 Name</t>
  </si>
  <si>
    <t>Team 12 Name</t>
  </si>
  <si>
    <t>Team 13 Name</t>
  </si>
  <si>
    <t>Team 14 Name</t>
  </si>
  <si>
    <t>Team 15 Name</t>
  </si>
  <si>
    <t>Team 16 Name</t>
  </si>
  <si>
    <t>Team 17 Name</t>
  </si>
  <si>
    <t>Team 18 Name</t>
  </si>
  <si>
    <t>Team 19 Name</t>
  </si>
  <si>
    <t>Team 20 Name</t>
  </si>
  <si>
    <t>Team 21 Name</t>
  </si>
  <si>
    <t>Team 22 Name</t>
  </si>
  <si>
    <t>Team 23 Name</t>
  </si>
  <si>
    <t>Team 24 Name</t>
  </si>
  <si>
    <t>Team 25 Name</t>
  </si>
  <si>
    <t>Examples</t>
  </si>
  <si>
    <t>Team Budget</t>
  </si>
  <si>
    <t>($280, $260, etc)</t>
  </si>
  <si>
    <t># of Batters Per Team</t>
  </si>
  <si>
    <t>Greinke, Zack</t>
  </si>
  <si>
    <t>Price, David</t>
  </si>
  <si>
    <t>Latos, Matt</t>
  </si>
  <si>
    <t>Buchholz, Clay</t>
  </si>
  <si>
    <t>Gardner, Brett</t>
  </si>
  <si>
    <t>AZ</t>
  </si>
  <si>
    <t>KC</t>
  </si>
  <si>
    <t>C/1B</t>
  </si>
  <si>
    <t>Smoak, Justin</t>
  </si>
  <si>
    <t>Crisp, Coco</t>
  </si>
  <si>
    <t>Joyce, Matthew</t>
  </si>
  <si>
    <t>Ellsbury, Jacoby</t>
  </si>
  <si>
    <t>Granderson, Curtis</t>
  </si>
  <si>
    <t>Sizemore, Grady</t>
  </si>
  <si>
    <t>Hart, Cory</t>
  </si>
  <si>
    <t>Beltran, Carlos</t>
  </si>
  <si>
    <t>FA</t>
  </si>
  <si>
    <t>Abreu, Bobby</t>
  </si>
  <si>
    <t>Chacin, Jhoulys</t>
  </si>
  <si>
    <t>Kennedy, Ian</t>
  </si>
  <si>
    <t>Cueto, Johnny</t>
  </si>
  <si>
    <t>Morrow, Brandon</t>
  </si>
  <si>
    <t>Jackson, Edwin</t>
  </si>
  <si>
    <t>Sanchez, Jonathan</t>
  </si>
  <si>
    <t>Bumgarner, Madison</t>
  </si>
  <si>
    <t>Real time projected totals, along with real time projected league standings</t>
  </si>
  <si>
    <t>5)</t>
  </si>
  <si>
    <t>Goal Tracking Dashboard</t>
  </si>
  <si>
    <t>6)</t>
  </si>
  <si>
    <t>7)</t>
  </si>
  <si>
    <t>User Steps</t>
  </si>
  <si>
    <t>1)</t>
  </si>
  <si>
    <t>Populate Players Tab during Draft</t>
  </si>
  <si>
    <t>Dashboard and War Room Tabs will automatically update</t>
  </si>
  <si>
    <t>Notes</t>
  </si>
  <si>
    <t>Projected Dollar Values on the Players tab based upon 5x5 12 Team League, 23 players per squad.</t>
  </si>
  <si>
    <t>Markakis, Nick</t>
  </si>
  <si>
    <t>Bay, Jason</t>
  </si>
  <si>
    <t>Span, Denard</t>
  </si>
  <si>
    <t>Ibanez, Raul</t>
  </si>
  <si>
    <t>Heyward, Jason</t>
  </si>
  <si>
    <t>Tabata, Jose</t>
  </si>
  <si>
    <t>Complete User Input Tab based upon league parameters</t>
  </si>
  <si>
    <t xml:space="preserve"> </t>
  </si>
  <si>
    <t>Kipnis, Jason</t>
  </si>
  <si>
    <t>Weeks, Jemile</t>
  </si>
  <si>
    <t>Ackley, Dustin</t>
  </si>
  <si>
    <t>Roberts, Ryan</t>
  </si>
  <si>
    <t>Murphy, Daniel</t>
  </si>
  <si>
    <t>Barney, Darwin</t>
  </si>
  <si>
    <t>Carroll, Jamie</t>
  </si>
  <si>
    <t>Altuve, Jose</t>
  </si>
  <si>
    <t>Santiago, Ramon</t>
  </si>
  <si>
    <t>Avila, Alex</t>
  </si>
  <si>
    <t>Ramos, Wilson</t>
  </si>
  <si>
    <t>Mesoraco,Devin</t>
  </si>
  <si>
    <t>Perez, Salavador</t>
  </si>
  <si>
    <t>Lucroy,Jonathon</t>
  </si>
  <si>
    <t>Hosmer, Eric</t>
  </si>
  <si>
    <t>Morse, Michael</t>
  </si>
  <si>
    <t>Trumbo, Mark</t>
  </si>
  <si>
    <t>Goldschmidt, Paul</t>
  </si>
  <si>
    <t>Alonso, Yonder</t>
  </si>
  <si>
    <t>Rizzo, Anthony</t>
  </si>
  <si>
    <t xml:space="preserve">Don't think tabs were left protected.  If so, you can unprotect with the password "fbhof". This also allows you to add players and projections for draftees that were not included in the original rankings. </t>
  </si>
  <si>
    <t xml:space="preserve">(Make sure that if you add a player to the Players page, you COPY and PASTE to the Dashboard position ranking.) </t>
  </si>
  <si>
    <t>Cain, Lorenzo</t>
  </si>
  <si>
    <t>Gutierrez, Franklin</t>
  </si>
  <si>
    <t>Jones, Garrett</t>
  </si>
  <si>
    <t>Damon, Johnny</t>
  </si>
  <si>
    <t>Teahen, Mark</t>
  </si>
  <si>
    <t>Choo, Shin-Shoo</t>
  </si>
  <si>
    <t>Werth, Jason</t>
  </si>
  <si>
    <t>Rios, Alex</t>
  </si>
  <si>
    <t>AB</t>
  </si>
  <si>
    <t>Haren, Dan</t>
  </si>
  <si>
    <t>Hanson, Tommy</t>
  </si>
  <si>
    <t>Scherzer, Max</t>
  </si>
  <si>
    <t>Cain, Matt</t>
  </si>
  <si>
    <t>Schafer, Jordan</t>
  </si>
  <si>
    <t>Brantley, Michael</t>
  </si>
  <si>
    <t>Revere, Ben</t>
  </si>
  <si>
    <t>Strasburg,Stephen</t>
  </si>
  <si>
    <t>Darvish, Yu</t>
  </si>
  <si>
    <t>Moore, Matt</t>
  </si>
  <si>
    <t>Beachy, Brandon</t>
  </si>
  <si>
    <t>Luebke, Cory</t>
  </si>
  <si>
    <t>Pineda, Michael</t>
  </si>
  <si>
    <t>Worley, Vance</t>
  </si>
  <si>
    <t>Masterson, Justin</t>
  </si>
  <si>
    <t>Fister, Doug</t>
  </si>
  <si>
    <t>McCarthy, Brandon</t>
  </si>
  <si>
    <t>Vogelsong, Ryan</t>
  </si>
  <si>
    <t>Leake, Mike</t>
  </si>
  <si>
    <t>Buehrle,Mark</t>
  </si>
  <si>
    <t>Nova, Ivan</t>
  </si>
  <si>
    <t>Dickey, R.L.</t>
  </si>
  <si>
    <t>NyA</t>
  </si>
  <si>
    <t>Collmenter, Josh</t>
  </si>
  <si>
    <t>Peacock, Brad</t>
  </si>
  <si>
    <t>Jansen, Kenley</t>
  </si>
  <si>
    <t>Santos, Sergio</t>
  </si>
  <si>
    <t>RBI</t>
  </si>
  <si>
    <t>SB</t>
  </si>
  <si>
    <t>AVG</t>
  </si>
  <si>
    <t>OBP Calc</t>
  </si>
  <si>
    <t>A</t>
  </si>
  <si>
    <t>B</t>
  </si>
  <si>
    <t>C</t>
  </si>
  <si>
    <t>WR Player</t>
  </si>
  <si>
    <t>WR Sal</t>
  </si>
  <si>
    <t>P S</t>
  </si>
  <si>
    <t>Salary</t>
  </si>
  <si>
    <t>IP</t>
  </si>
  <si>
    <t>ERA</t>
  </si>
  <si>
    <t>WHIP</t>
  </si>
  <si>
    <t>W</t>
  </si>
  <si>
    <t>S</t>
  </si>
  <si>
    <t>K</t>
  </si>
  <si>
    <t>ERA Calc</t>
  </si>
  <si>
    <t>WHIP Calc</t>
  </si>
  <si>
    <t>SS</t>
  </si>
  <si>
    <t>PHI</t>
  </si>
  <si>
    <t>SP</t>
  </si>
  <si>
    <t>1B</t>
  </si>
  <si>
    <t>SFN</t>
  </si>
  <si>
    <t>MIL</t>
  </si>
  <si>
    <t>OF</t>
  </si>
  <si>
    <t>DET</t>
  </si>
  <si>
    <t>NYA</t>
  </si>
  <si>
    <t>NYN</t>
  </si>
  <si>
    <t>3B</t>
  </si>
  <si>
    <t>SEA</t>
  </si>
  <si>
    <t>MIN</t>
  </si>
  <si>
    <t>CHN</t>
  </si>
  <si>
    <t>2B</t>
  </si>
  <si>
    <t>WAS</t>
  </si>
  <si>
    <t>BOS</t>
  </si>
  <si>
    <t>BAL</t>
  </si>
  <si>
    <t>Dunn, Michael</t>
  </si>
  <si>
    <t>Zumaya, Joel</t>
  </si>
  <si>
    <t>Trout, Mike</t>
  </si>
  <si>
    <t>Craig, Allen</t>
  </si>
  <si>
    <t>LaHair, Bryan</t>
  </si>
  <si>
    <t>O/1B</t>
  </si>
  <si>
    <t>Martinez, JD</t>
  </si>
  <si>
    <t>Presley, Alex</t>
  </si>
  <si>
    <t>Parra,Gerardo</t>
  </si>
  <si>
    <t>Porcello, Rick</t>
  </si>
  <si>
    <t>Ogando, Alexi</t>
  </si>
  <si>
    <t>Harrison, Matt</t>
  </si>
  <si>
    <t>Wolf, Randy</t>
  </si>
  <si>
    <t>Hochever, Luke</t>
  </si>
  <si>
    <t>Vargas, Jason</t>
  </si>
  <si>
    <t>Alvarez, Henderson</t>
  </si>
  <si>
    <t>Britton, zach</t>
  </si>
  <si>
    <t>Lowe, Derek</t>
  </si>
  <si>
    <t>Westbrook, Jake</t>
  </si>
  <si>
    <t>Garcia, Fred</t>
  </si>
  <si>
    <t>NYY</t>
  </si>
  <si>
    <t>Salas, Fernando</t>
  </si>
  <si>
    <t>Plouffe, Trevor</t>
  </si>
  <si>
    <t>OF/SS</t>
  </si>
  <si>
    <t>3B/2B</t>
  </si>
  <si>
    <t>2B/OF</t>
  </si>
  <si>
    <t xml:space="preserve">       the two were not the same</t>
  </si>
  <si>
    <t xml:space="preserve">The rest listed by Closer look article </t>
  </si>
  <si>
    <t>2B/3B/OF</t>
  </si>
  <si>
    <t>a</t>
  </si>
  <si>
    <t>John Hassett</t>
  </si>
  <si>
    <t>2012 update by</t>
  </si>
  <si>
    <t>Jeter, Derek</t>
  </si>
  <si>
    <t>Ramirez, Alexei</t>
  </si>
  <si>
    <t>Furcal, Raphael</t>
  </si>
  <si>
    <t>Escobar, Yunel</t>
  </si>
  <si>
    <t>Cabrera, Asdrubal</t>
  </si>
  <si>
    <t>Reynolds, Mark</t>
  </si>
  <si>
    <t>Murphy, David</t>
  </si>
  <si>
    <t>Jennings, Desmond</t>
  </si>
  <si>
    <t>Raburn, Ryan</t>
  </si>
  <si>
    <t>Headley, Chase</t>
  </si>
  <si>
    <t>Stubbs, Drew</t>
  </si>
  <si>
    <t>Halladay, Roy</t>
  </si>
  <si>
    <t>Hernandez, Felix</t>
  </si>
  <si>
    <t>Wainwright, Adam</t>
  </si>
  <si>
    <t>Lee, Cliff</t>
  </si>
  <si>
    <t>Lincecum, Tim</t>
  </si>
  <si>
    <t>Sabathia, CC</t>
  </si>
  <si>
    <t>Lester, Jon</t>
  </si>
  <si>
    <t>Kershaw, Clayton</t>
  </si>
  <si>
    <t>Liriano, Francisco</t>
  </si>
  <si>
    <t>Gallardo, Yovani</t>
  </si>
  <si>
    <t>Weaver, Jered</t>
  </si>
  <si>
    <t>Johnson, Josh</t>
  </si>
  <si>
    <t>Verlander, Justin</t>
  </si>
  <si>
    <t>Hamels, Cole</t>
  </si>
  <si>
    <t>Oswalt, Roy</t>
  </si>
  <si>
    <t>Betancourt, Raphael</t>
  </si>
  <si>
    <t>Abreu, Juan</t>
  </si>
  <si>
    <t>Walden, Jordan</t>
  </si>
  <si>
    <t>Johnson, Jim</t>
  </si>
  <si>
    <t>Top 20 listed by top 20 Closers article</t>
  </si>
  <si>
    <t>Guerra, Javy</t>
  </si>
  <si>
    <t>Rauch, John</t>
  </si>
  <si>
    <t>Clippard, Tyler</t>
  </si>
  <si>
    <t>Melancon,Mark</t>
  </si>
  <si>
    <t>Adams, Mike</t>
  </si>
  <si>
    <t>Robertson, David</t>
  </si>
  <si>
    <t>Romo, Sergio</t>
  </si>
  <si>
    <t>Holland, Greg</t>
  </si>
  <si>
    <t>Marshall, Sean</t>
  </si>
  <si>
    <t>Pestano, Vince</t>
  </si>
  <si>
    <t>Bastardo, Antonio</t>
  </si>
  <si>
    <t>O'Flaherty, Eric</t>
  </si>
  <si>
    <t>Veras, Jose</t>
  </si>
  <si>
    <r>
      <t>Gi</t>
    </r>
    <r>
      <rPr>
        <sz val="10"/>
        <color indexed="12"/>
        <rFont val="Arial"/>
        <family val="2"/>
      </rPr>
      <t>a</t>
    </r>
    <r>
      <rPr>
        <sz val="10"/>
        <color rgb="FF081EEA"/>
        <rFont val="Arial"/>
        <family val="2"/>
      </rPr>
      <t>v</t>
    </r>
    <r>
      <rPr>
        <sz val="10"/>
        <color indexed="12"/>
        <rFont val="Arial"/>
        <family val="2"/>
      </rPr>
      <t>o</t>
    </r>
    <r>
      <rPr>
        <sz val="10"/>
        <color rgb="FF081EEA"/>
        <rFont val="Arial"/>
        <family val="2"/>
      </rPr>
      <t>tella,John</t>
    </r>
    <r>
      <rPr>
        <sz val="10"/>
        <color indexed="12"/>
        <rFont val="Arial"/>
        <family val="2"/>
      </rPr>
      <t>ny</t>
    </r>
    <phoneticPr fontId="26" type="noConversion"/>
  </si>
  <si>
    <t>Giavotella,Johnny</t>
    <phoneticPr fontId="26" type="noConversion"/>
  </si>
  <si>
    <t>Lewis, Colby</t>
  </si>
  <si>
    <t>Wilson, C.J.</t>
  </si>
  <si>
    <t>Myers, Brett</t>
  </si>
  <si>
    <t>Santana, Ervin</t>
  </si>
  <si>
    <t>Arroyo, Bronson</t>
  </si>
  <si>
    <t>Lackey, John</t>
  </si>
  <si>
    <t>Pavano, Carl</t>
  </si>
  <si>
    <t>Garcia, Jaime</t>
  </si>
  <si>
    <t>Pelfrey, Mike</t>
  </si>
  <si>
    <t>Danks, John</t>
  </si>
  <si>
    <t>Shields, James</t>
  </si>
  <si>
    <t>Romero, Ricky</t>
  </si>
  <si>
    <t>Bautista, Jose</t>
  </si>
  <si>
    <t>Pagan, Angel</t>
  </si>
  <si>
    <t>SD</t>
  </si>
  <si>
    <t>OF/2B</t>
  </si>
  <si>
    <t>Bourjos, Peter</t>
  </si>
  <si>
    <t>Brown, Domonic</t>
  </si>
  <si>
    <t>Young, Delmon</t>
  </si>
  <si>
    <t>Jones, Adam</t>
  </si>
  <si>
    <t xml:space="preserve">the player plays. I tried to color code the different tiers but it breaks the 'cross off" function when a player is selected. So it needs to be a yellow cell. </t>
  </si>
  <si>
    <t xml:space="preserve">To add a player go to Players Tab and add the player and his projected stats. Then go to the Dashboard tab and add the player in an empty yellow cell in the column of the position that </t>
  </si>
  <si>
    <t>The War Room tab projected Batting Ranks and projected Pitching Ranks ranks will update properly when every team has a hitter and a pitcher.</t>
  </si>
  <si>
    <t>All statistics based upon Grey Albright, RAZZBALL.COM (prime), FanGraphs.com (secondary)</t>
    <phoneticPr fontId="26" type="noConversion"/>
  </si>
  <si>
    <r>
      <t xml:space="preserve">  ANY QUESTIONS?  Post a comment at </t>
    </r>
    <r>
      <rPr>
        <b/>
        <i/>
        <sz val="10"/>
        <color indexed="10"/>
        <rFont val="Arial"/>
        <family val="2"/>
      </rPr>
      <t>http://razzball.com/2012-fantasy-baseball-war-room/</t>
    </r>
    <phoneticPr fontId="26" type="noConversion"/>
  </si>
  <si>
    <t>Belt, Brandon</t>
  </si>
  <si>
    <t>PHA</t>
  </si>
  <si>
    <t xml:space="preserve">  </t>
  </si>
  <si>
    <t>Bonifacio,Emilio</t>
  </si>
  <si>
    <t>Gordon, Dee</t>
  </si>
  <si>
    <t>Cozart, Zack</t>
  </si>
  <si>
    <t>Pastornicky, Tyler</t>
  </si>
  <si>
    <t>Lawrie,Brett</t>
  </si>
  <si>
    <t>Gamel, Mat</t>
  </si>
  <si>
    <t>Sizemore,Scott</t>
  </si>
  <si>
    <t>Chisenhall,Lonnie</t>
  </si>
  <si>
    <t>NYM</t>
  </si>
  <si>
    <t>RANKINGS</t>
  </si>
  <si>
    <t>END OF RAZZBALL</t>
  </si>
  <si>
    <t>Duda, Lucas</t>
  </si>
  <si>
    <t>Bernadina, Roger</t>
  </si>
  <si>
    <t>Thames, Eric</t>
  </si>
  <si>
    <t>Carp, Mike</t>
  </si>
  <si>
    <t>Heisey, Chris</t>
  </si>
  <si>
    <t>Viciedo, Dayan</t>
  </si>
  <si>
    <t>CWS</t>
  </si>
  <si>
    <t>Reddick, Josh</t>
  </si>
  <si>
    <t>Jay, John</t>
  </si>
  <si>
    <t>De Aza, Alejandro</t>
  </si>
  <si>
    <t>Mayberry, John</t>
  </si>
</sst>
</file>

<file path=xl/styles.xml><?xml version="1.0" encoding="utf-8"?>
<styleSheet xmlns="http://schemas.openxmlformats.org/spreadsheetml/2006/main">
  <numFmts count="12">
    <numFmt numFmtId="42" formatCode="_(&quot;$&quot;* #,##0_);_(&quot;$&quot;* \(#,##0\);_(&quot;$&quot;* &quot;-&quot;_);_(@_)"/>
    <numFmt numFmtId="41" formatCode="_(* #,##0_);_(* \(#,##0\);_(* &quot;-&quot;_);_(@_)"/>
    <numFmt numFmtId="164" formatCode="_(\$* #,##0.00_);_(\$* \(#,##0.00\);_(\$* \-??_);_(@_)"/>
    <numFmt numFmtId="165" formatCode="_(\$* #,##0_);_(\$* \(#,##0\);_(\$* \-??_);_(@_)"/>
    <numFmt numFmtId="166" formatCode="\$#,##0\ ;[Red]&quot;($&quot;#,##0\)"/>
    <numFmt numFmtId="167" formatCode="&quot; $&quot;#,##0\ ;&quot; $(&quot;#,##0\);&quot; $-&quot;#\ ;@\ "/>
    <numFmt numFmtId="168" formatCode="0.000"/>
    <numFmt numFmtId="169" formatCode="_(* #,##0.00_);_(* \(#,##0.00\);_(* \-??_);_(@_)"/>
    <numFmt numFmtId="170" formatCode="\$#,##0"/>
    <numFmt numFmtId="171" formatCode="\$#,##0_);&quot;($&quot;#,##0\)"/>
    <numFmt numFmtId="172" formatCode="#"/>
    <numFmt numFmtId="173" formatCode="\$#,##0_);[Red]&quot;($&quot;#,##0\)"/>
  </numFmts>
  <fonts count="3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0"/>
      <name val="Arial"/>
      <family val="2"/>
    </font>
    <font>
      <sz val="10"/>
      <color indexed="10"/>
      <name val="Arial"/>
      <family val="2"/>
    </font>
    <font>
      <u/>
      <sz val="10"/>
      <color indexed="12"/>
      <name val="Arial"/>
      <family val="2"/>
    </font>
    <font>
      <i/>
      <sz val="10"/>
      <name val="Arial"/>
      <family val="2"/>
    </font>
    <font>
      <b/>
      <sz val="10"/>
      <color indexed="12"/>
      <name val="Arial"/>
      <family val="2"/>
    </font>
    <font>
      <b/>
      <sz val="10"/>
      <color indexed="9"/>
      <name val="Arial"/>
      <family val="2"/>
    </font>
    <font>
      <b/>
      <sz val="12"/>
      <color indexed="12"/>
      <name val="Arial"/>
      <family val="2"/>
    </font>
    <font>
      <sz val="8"/>
      <name val="Arial"/>
      <family val="2"/>
    </font>
    <font>
      <b/>
      <i/>
      <sz val="10"/>
      <color indexed="10"/>
      <name val="Arial"/>
      <family val="2"/>
    </font>
    <font>
      <sz val="10"/>
      <name val="Arial"/>
      <family val="2"/>
    </font>
    <font>
      <sz val="10"/>
      <color indexed="12"/>
      <name val="Arial"/>
      <family val="2"/>
    </font>
    <font>
      <b/>
      <sz val="12"/>
      <name val="Arial"/>
      <family val="2"/>
    </font>
    <font>
      <i/>
      <strike/>
      <sz val="10"/>
      <name val="Arial"/>
      <family val="2"/>
    </font>
    <font>
      <sz val="10"/>
      <color rgb="FF081EEA"/>
      <name val="Arial"/>
      <family val="2"/>
    </font>
    <font>
      <b/>
      <sz val="10"/>
      <color rgb="FF081EEA"/>
      <name val="Arial"/>
      <family val="2"/>
    </font>
    <font>
      <sz val="10"/>
      <color indexed="8"/>
      <name val="Arial"/>
      <family val="2"/>
    </font>
  </fonts>
  <fills count="4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50"/>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3"/>
        <bgColor indexed="55"/>
      </patternFill>
    </fill>
    <fill>
      <patternFill patternType="solid">
        <fgColor indexed="40"/>
        <bgColor indexed="49"/>
      </patternFill>
    </fill>
    <fill>
      <patternFill patternType="solid">
        <fgColor indexed="18"/>
        <bgColor indexed="32"/>
      </patternFill>
    </fill>
    <fill>
      <patternFill patternType="solid">
        <fgColor indexed="8"/>
        <bgColor indexed="58"/>
      </patternFill>
    </fill>
    <fill>
      <patternFill patternType="solid">
        <fgColor indexed="13"/>
        <bgColor indexed="51"/>
      </patternFill>
    </fill>
    <fill>
      <patternFill patternType="solid">
        <fgColor indexed="15"/>
        <bgColor indexed="11"/>
      </patternFill>
    </fill>
    <fill>
      <patternFill patternType="solid">
        <fgColor indexed="22"/>
        <bgColor indexed="25"/>
      </patternFill>
    </fill>
    <fill>
      <patternFill patternType="solid">
        <fgColor indexed="22"/>
        <bgColor indexed="31"/>
      </patternFill>
    </fill>
    <fill>
      <patternFill patternType="solid">
        <fgColor indexed="22"/>
        <bgColor indexed="64"/>
      </patternFill>
    </fill>
    <fill>
      <patternFill patternType="solid">
        <fgColor indexed="22"/>
        <bgColor indexed="27"/>
      </patternFill>
    </fill>
    <fill>
      <patternFill patternType="solid">
        <fgColor indexed="50"/>
        <bgColor indexed="29"/>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medium">
        <color indexed="8"/>
      </left>
      <right/>
      <top style="medium">
        <color indexed="8"/>
      </top>
      <bottom/>
      <diagonal/>
    </border>
    <border>
      <left style="thin">
        <color indexed="8"/>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bottom style="thin">
        <color indexed="8"/>
      </bottom>
      <diagonal/>
    </border>
    <border>
      <left/>
      <right/>
      <top/>
      <bottom style="thick">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style="medium">
        <color indexed="8"/>
      </left>
      <right style="medium">
        <color indexed="8"/>
      </right>
      <top style="medium">
        <color indexed="8"/>
      </top>
      <bottom style="thin">
        <color indexed="8"/>
      </bottom>
      <diagonal/>
    </border>
    <border>
      <left style="thick">
        <color indexed="8"/>
      </left>
      <right style="hair">
        <color indexed="8"/>
      </right>
      <top style="thick">
        <color indexed="8"/>
      </top>
      <bottom style="thin">
        <color indexed="8"/>
      </bottom>
      <diagonal/>
    </border>
    <border>
      <left style="hair">
        <color indexed="8"/>
      </left>
      <right style="hair">
        <color indexed="8"/>
      </right>
      <top style="thick">
        <color indexed="8"/>
      </top>
      <bottom style="thin">
        <color indexed="8"/>
      </bottom>
      <diagonal/>
    </border>
    <border>
      <left style="hair">
        <color indexed="8"/>
      </left>
      <right style="thin">
        <color indexed="8"/>
      </right>
      <top style="thick">
        <color indexed="8"/>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medium">
        <color indexed="8"/>
      </right>
      <top style="thick">
        <color indexed="8"/>
      </top>
      <bottom style="thin">
        <color indexed="8"/>
      </bottom>
      <diagonal/>
    </border>
    <border>
      <left style="medium">
        <color indexed="8"/>
      </left>
      <right style="medium">
        <color indexed="8"/>
      </right>
      <top style="thick">
        <color indexed="8"/>
      </top>
      <bottom style="thin">
        <color indexed="8"/>
      </bottom>
      <diagonal/>
    </border>
    <border>
      <left style="medium">
        <color indexed="8"/>
      </left>
      <right style="thick">
        <color indexed="8"/>
      </right>
      <top style="thick">
        <color indexed="8"/>
      </top>
      <bottom style="thin">
        <color indexed="8"/>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8" fillId="0" borderId="0"/>
    <xf numFmtId="0" fontId="2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53">
    <xf numFmtId="0" fontId="0" fillId="0" borderId="0" xfId="0"/>
    <xf numFmtId="0" fontId="0" fillId="0" borderId="0" xfId="0" applyBorder="1"/>
    <xf numFmtId="0" fontId="18" fillId="0" borderId="0" xfId="0" applyFont="1" applyBorder="1"/>
    <xf numFmtId="0" fontId="0" fillId="0" borderId="0" xfId="0" applyFont="1" applyBorder="1"/>
    <xf numFmtId="0" fontId="0" fillId="0" borderId="0" xfId="0" applyFont="1" applyFill="1" applyBorder="1"/>
    <xf numFmtId="0" fontId="18" fillId="0" borderId="0" xfId="0" applyFont="1" applyFill="1" applyBorder="1"/>
    <xf numFmtId="0" fontId="19" fillId="0" borderId="0" xfId="0" applyFont="1" applyFill="1" applyBorder="1"/>
    <xf numFmtId="0" fontId="20" fillId="0" borderId="0" xfId="0" applyFont="1" applyBorder="1"/>
    <xf numFmtId="0" fontId="21" fillId="0" borderId="0" xfId="36" applyNumberFormat="1" applyFill="1" applyBorder="1" applyAlignment="1" applyProtection="1"/>
    <xf numFmtId="0" fontId="22" fillId="0" borderId="0" xfId="0" applyFont="1" applyFill="1" applyBorder="1"/>
    <xf numFmtId="0" fontId="28" fillId="0" borderId="0" xfId="40"/>
    <xf numFmtId="0" fontId="0" fillId="0" borderId="0" xfId="40" applyFont="1" applyFill="1" applyAlignment="1"/>
    <xf numFmtId="0" fontId="0" fillId="0" borderId="0" xfId="40" applyFont="1" applyAlignment="1"/>
    <xf numFmtId="0" fontId="0" fillId="0" borderId="0" xfId="40" applyFont="1" applyFill="1" applyAlignment="1">
      <alignment horizontal="center"/>
    </xf>
    <xf numFmtId="37" fontId="0" fillId="8" borderId="10" xfId="29" applyNumberFormat="1" applyFont="1" applyFill="1" applyBorder="1" applyAlignment="1" applyProtection="1">
      <alignment horizontal="center"/>
    </xf>
    <xf numFmtId="0" fontId="0" fillId="0" borderId="0" xfId="29" applyNumberFormat="1" applyFont="1" applyFill="1" applyBorder="1" applyAlignment="1" applyProtection="1">
      <alignment horizontal="center"/>
    </xf>
    <xf numFmtId="0" fontId="28" fillId="0" borderId="0" xfId="40" applyBorder="1"/>
    <xf numFmtId="0" fontId="28" fillId="0" borderId="0" xfId="40" applyBorder="1" applyAlignment="1">
      <alignment horizontal="center"/>
    </xf>
    <xf numFmtId="0" fontId="18" fillId="4" borderId="10" xfId="40" applyFont="1" applyFill="1" applyBorder="1" applyAlignment="1" applyProtection="1">
      <protection hidden="1"/>
    </xf>
    <xf numFmtId="165" fontId="18" fillId="4" borderId="10" xfId="29" applyNumberFormat="1" applyFont="1" applyFill="1" applyBorder="1" applyAlignment="1" applyProtection="1">
      <alignment horizontal="center"/>
      <protection hidden="1"/>
    </xf>
    <xf numFmtId="1" fontId="18" fillId="4" borderId="10" xfId="40" applyNumberFormat="1" applyFont="1" applyFill="1" applyBorder="1" applyAlignment="1" applyProtection="1">
      <alignment horizontal="left"/>
      <protection hidden="1"/>
    </xf>
    <xf numFmtId="0" fontId="18" fillId="4" borderId="10" xfId="40" applyFont="1" applyFill="1" applyBorder="1" applyAlignment="1" applyProtection="1">
      <alignment horizontal="left"/>
      <protection hidden="1"/>
    </xf>
    <xf numFmtId="166" fontId="0" fillId="0" borderId="10" xfId="0" applyNumberFormat="1" applyBorder="1" applyAlignment="1">
      <alignment horizontal="center"/>
    </xf>
    <xf numFmtId="165" fontId="28" fillId="0" borderId="0" xfId="40" applyNumberFormat="1"/>
    <xf numFmtId="0" fontId="18" fillId="0" borderId="0" xfId="40" applyFont="1"/>
    <xf numFmtId="0" fontId="0" fillId="0" borderId="0" xfId="0" applyFont="1" applyBorder="1" applyAlignment="1"/>
    <xf numFmtId="0" fontId="18" fillId="10" borderId="10" xfId="0" applyFont="1" applyFill="1" applyBorder="1" applyAlignment="1">
      <alignment horizontal="center"/>
    </xf>
    <xf numFmtId="0" fontId="18" fillId="10" borderId="11" xfId="0" applyFont="1" applyFill="1" applyBorder="1" applyAlignment="1">
      <alignment horizontal="center"/>
    </xf>
    <xf numFmtId="0" fontId="18" fillId="9" borderId="12" xfId="0" applyFont="1" applyFill="1" applyBorder="1" applyAlignment="1">
      <alignment horizontal="center"/>
    </xf>
    <xf numFmtId="0" fontId="18" fillId="9" borderId="10" xfId="0" applyFont="1" applyFill="1" applyBorder="1" applyAlignment="1">
      <alignment horizontal="center"/>
    </xf>
    <xf numFmtId="0" fontId="18" fillId="9" borderId="11" xfId="0" applyFont="1" applyFill="1" applyBorder="1" applyAlignment="1">
      <alignment horizontal="center"/>
    </xf>
    <xf numFmtId="0" fontId="18" fillId="8" borderId="12" xfId="0" applyFont="1" applyFill="1" applyBorder="1" applyAlignment="1">
      <alignment horizontal="center"/>
    </xf>
    <xf numFmtId="0" fontId="18" fillId="8" borderId="10" xfId="0" applyFont="1" applyFill="1" applyBorder="1" applyAlignment="1">
      <alignment horizontal="center"/>
    </xf>
    <xf numFmtId="0" fontId="18" fillId="8" borderId="11" xfId="0" applyFont="1" applyFill="1" applyBorder="1" applyAlignment="1">
      <alignment horizontal="center"/>
    </xf>
    <xf numFmtId="0" fontId="18" fillId="11" borderId="12" xfId="0" applyFont="1" applyFill="1" applyBorder="1" applyAlignment="1">
      <alignment horizontal="center"/>
    </xf>
    <xf numFmtId="0" fontId="18" fillId="11" borderId="10" xfId="0" applyFont="1"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170" fontId="0" fillId="9" borderId="12" xfId="0" applyNumberFormat="1" applyFill="1" applyBorder="1" applyAlignment="1">
      <alignment horizontal="center"/>
    </xf>
    <xf numFmtId="170" fontId="0" fillId="9" borderId="10" xfId="0" applyNumberFormat="1" applyFill="1" applyBorder="1" applyAlignment="1">
      <alignment horizontal="center"/>
    </xf>
    <xf numFmtId="170" fontId="0" fillId="9" borderId="11" xfId="0" applyNumberFormat="1" applyFill="1" applyBorder="1" applyAlignment="1">
      <alignment horizontal="center"/>
    </xf>
    <xf numFmtId="0" fontId="0" fillId="8" borderId="12"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171" fontId="0" fillId="11" borderId="12" xfId="29" applyNumberFormat="1" applyFont="1" applyFill="1" applyBorder="1" applyAlignment="1" applyProtection="1">
      <alignment horizontal="center"/>
    </xf>
    <xf numFmtId="171" fontId="0" fillId="11" borderId="10" xfId="29" applyNumberFormat="1" applyFont="1" applyFill="1" applyBorder="1" applyAlignment="1" applyProtection="1">
      <alignment horizontal="center"/>
    </xf>
    <xf numFmtId="0" fontId="0" fillId="0" borderId="0" xfId="0" applyNumberFormat="1"/>
    <xf numFmtId="0" fontId="18" fillId="24" borderId="10" xfId="0" applyFont="1" applyFill="1" applyBorder="1" applyAlignment="1">
      <alignment horizontal="center"/>
    </xf>
    <xf numFmtId="170" fontId="18" fillId="24" borderId="10" xfId="0" applyNumberFormat="1" applyFont="1" applyFill="1" applyBorder="1" applyAlignment="1">
      <alignment horizontal="center"/>
    </xf>
    <xf numFmtId="0" fontId="0" fillId="22" borderId="10" xfId="0" applyFill="1" applyBorder="1" applyAlignment="1">
      <alignment horizontal="center"/>
    </xf>
    <xf numFmtId="0" fontId="0" fillId="22" borderId="14" xfId="0" applyFill="1" applyBorder="1" applyAlignment="1">
      <alignment horizontal="left"/>
    </xf>
    <xf numFmtId="170" fontId="0" fillId="22" borderId="10" xfId="0" applyNumberFormat="1" applyFill="1" applyBorder="1" applyAlignment="1">
      <alignment horizontal="center"/>
    </xf>
    <xf numFmtId="170" fontId="0" fillId="25" borderId="10" xfId="0" applyNumberFormat="1" applyFill="1" applyBorder="1" applyAlignment="1">
      <alignment horizontal="center"/>
    </xf>
    <xf numFmtId="0" fontId="0" fillId="0" borderId="10" xfId="0" applyBorder="1"/>
    <xf numFmtId="170" fontId="0" fillId="22" borderId="13" xfId="0" applyNumberFormat="1" applyFill="1" applyBorder="1" applyAlignment="1">
      <alignment horizontal="center"/>
    </xf>
    <xf numFmtId="0" fontId="0" fillId="0" borderId="15" xfId="0" applyBorder="1"/>
    <xf numFmtId="0" fontId="0" fillId="0" borderId="0" xfId="0" applyFill="1" applyBorder="1"/>
    <xf numFmtId="171" fontId="0" fillId="0" borderId="0" xfId="0" applyNumberFormat="1" applyFont="1" applyFill="1" applyBorder="1" applyAlignment="1">
      <alignment horizontal="center"/>
    </xf>
    <xf numFmtId="0" fontId="24" fillId="26" borderId="16" xfId="0" applyFont="1" applyFill="1" applyBorder="1" applyAlignment="1">
      <alignment horizontal="center"/>
    </xf>
    <xf numFmtId="0" fontId="18" fillId="0" borderId="13" xfId="0" applyFont="1" applyBorder="1"/>
    <xf numFmtId="1" fontId="18" fillId="22" borderId="12" xfId="40" applyNumberFormat="1" applyFont="1" applyFill="1" applyBorder="1" applyAlignment="1" applyProtection="1">
      <alignment horizontal="center"/>
      <protection hidden="1"/>
    </xf>
    <xf numFmtId="1" fontId="18" fillId="22" borderId="10" xfId="40" applyNumberFormat="1" applyFont="1" applyFill="1" applyBorder="1" applyAlignment="1" applyProtection="1">
      <alignment horizontal="center"/>
      <protection hidden="1"/>
    </xf>
    <xf numFmtId="0" fontId="18" fillId="22" borderId="11" xfId="40" applyFont="1" applyFill="1" applyBorder="1" applyAlignment="1" applyProtection="1">
      <alignment horizontal="center"/>
      <protection hidden="1"/>
    </xf>
    <xf numFmtId="1" fontId="18" fillId="4" borderId="12" xfId="40" applyNumberFormat="1" applyFont="1" applyFill="1" applyBorder="1" applyAlignment="1" applyProtection="1">
      <alignment horizontal="center"/>
      <protection hidden="1"/>
    </xf>
    <xf numFmtId="1" fontId="18" fillId="4" borderId="10" xfId="40" applyNumberFormat="1" applyFont="1" applyFill="1" applyBorder="1" applyAlignment="1" applyProtection="1">
      <alignment horizontal="center"/>
      <protection hidden="1"/>
    </xf>
    <xf numFmtId="0" fontId="18" fillId="4" borderId="11" xfId="40" applyFont="1" applyFill="1" applyBorder="1" applyAlignment="1" applyProtection="1">
      <alignment horizontal="center"/>
      <protection hidden="1"/>
    </xf>
    <xf numFmtId="1" fontId="0" fillId="0" borderId="10" xfId="0" applyNumberFormat="1" applyFill="1" applyBorder="1" applyAlignment="1">
      <alignment horizontal="right"/>
    </xf>
    <xf numFmtId="168" fontId="0" fillId="0" borderId="10" xfId="0" applyNumberFormat="1" applyFill="1" applyBorder="1" applyAlignment="1">
      <alignment horizontal="right"/>
    </xf>
    <xf numFmtId="0" fontId="0" fillId="0" borderId="13" xfId="0" applyBorder="1"/>
    <xf numFmtId="1" fontId="0" fillId="22" borderId="12" xfId="0" applyNumberFormat="1" applyFill="1" applyBorder="1" applyAlignment="1">
      <alignment horizontal="center"/>
    </xf>
    <xf numFmtId="1" fontId="0" fillId="22" borderId="10" xfId="0" applyNumberFormat="1" applyFill="1" applyBorder="1" applyAlignment="1">
      <alignment horizontal="center"/>
    </xf>
    <xf numFmtId="168" fontId="0" fillId="22" borderId="11" xfId="0" applyNumberFormat="1" applyFill="1" applyBorder="1" applyAlignment="1">
      <alignment horizontal="center"/>
    </xf>
    <xf numFmtId="1" fontId="0" fillId="4" borderId="17" xfId="0" applyNumberFormat="1" applyFill="1" applyBorder="1" applyAlignment="1">
      <alignment horizontal="center"/>
    </xf>
    <xf numFmtId="2" fontId="0" fillId="4" borderId="10" xfId="0" applyNumberFormat="1" applyFill="1" applyBorder="1" applyAlignment="1">
      <alignment horizontal="center"/>
    </xf>
    <xf numFmtId="2" fontId="0" fillId="4" borderId="13"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0" fillId="27" borderId="10" xfId="0" applyFill="1" applyBorder="1"/>
    <xf numFmtId="0" fontId="24" fillId="26" borderId="10" xfId="0" applyFont="1" applyFill="1" applyBorder="1" applyAlignment="1">
      <alignment horizontal="center"/>
    </xf>
    <xf numFmtId="2" fontId="0" fillId="0" borderId="10" xfId="0" applyNumberFormat="1" applyFill="1" applyBorder="1" applyAlignment="1">
      <alignment horizontal="right"/>
    </xf>
    <xf numFmtId="1" fontId="0" fillId="22" borderId="18" xfId="0" applyNumberFormat="1" applyFill="1" applyBorder="1" applyAlignment="1">
      <alignment horizontal="center"/>
    </xf>
    <xf numFmtId="1" fontId="0" fillId="22" borderId="19" xfId="0" applyNumberFormat="1" applyFill="1" applyBorder="1" applyAlignment="1">
      <alignment horizontal="center"/>
    </xf>
    <xf numFmtId="168" fontId="0" fillId="22" borderId="20" xfId="0" applyNumberFormat="1" applyFill="1" applyBorder="1" applyAlignment="1">
      <alignment horizontal="center"/>
    </xf>
    <xf numFmtId="1" fontId="0" fillId="4" borderId="18" xfId="0" applyNumberFormat="1" applyFill="1" applyBorder="1" applyAlignment="1">
      <alignment horizontal="center"/>
    </xf>
    <xf numFmtId="2" fontId="0" fillId="4" borderId="19" xfId="0" applyNumberFormat="1" applyFill="1" applyBorder="1" applyAlignment="1">
      <alignment horizontal="center"/>
    </xf>
    <xf numFmtId="1" fontId="0" fillId="4" borderId="19" xfId="0" applyNumberFormat="1" applyFill="1" applyBorder="1" applyAlignment="1">
      <alignment horizontal="center"/>
    </xf>
    <xf numFmtId="1" fontId="0" fillId="4" borderId="20" xfId="0" applyNumberFormat="1" applyFill="1" applyBorder="1" applyAlignment="1">
      <alignment horizontal="center"/>
    </xf>
    <xf numFmtId="0" fontId="0" fillId="7" borderId="10" xfId="0" applyFill="1" applyBorder="1" applyAlignment="1">
      <alignment horizontal="center"/>
    </xf>
    <xf numFmtId="172" fontId="0" fillId="28" borderId="10" xfId="0" applyNumberFormat="1" applyFill="1" applyBorder="1"/>
    <xf numFmtId="172" fontId="0" fillId="29" borderId="10" xfId="0" applyNumberFormat="1" applyFill="1" applyBorder="1"/>
    <xf numFmtId="0" fontId="18" fillId="22" borderId="10" xfId="40" applyFont="1" applyFill="1" applyBorder="1" applyAlignment="1" applyProtection="1">
      <alignment horizontal="center"/>
      <protection hidden="1"/>
    </xf>
    <xf numFmtId="0" fontId="18" fillId="4" borderId="10" xfId="40" applyFont="1" applyFill="1" applyBorder="1" applyAlignment="1" applyProtection="1">
      <alignment horizontal="center"/>
      <protection hidden="1"/>
    </xf>
    <xf numFmtId="168" fontId="0" fillId="22" borderId="10" xfId="0" applyNumberFormat="1" applyFill="1" applyBorder="1" applyAlignment="1">
      <alignment horizontal="center"/>
    </xf>
    <xf numFmtId="0" fontId="0" fillId="0" borderId="13" xfId="0" applyBorder="1" applyAlignment="1">
      <alignment horizontal="left"/>
    </xf>
    <xf numFmtId="0" fontId="0" fillId="0" borderId="21" xfId="0" applyBorder="1" applyAlignment="1">
      <alignment horizontal="left"/>
    </xf>
    <xf numFmtId="0" fontId="0" fillId="9" borderId="0" xfId="0" applyFont="1" applyFill="1" applyAlignment="1">
      <alignment horizontal="right"/>
    </xf>
    <xf numFmtId="0" fontId="0" fillId="9" borderId="22" xfId="0" applyFont="1" applyFill="1" applyBorder="1" applyAlignment="1">
      <alignment horizontal="center"/>
    </xf>
    <xf numFmtId="0" fontId="0" fillId="5" borderId="0" xfId="0" applyFont="1" applyFill="1"/>
    <xf numFmtId="173" fontId="0" fillId="5" borderId="22" xfId="29" applyNumberFormat="1" applyFont="1" applyFill="1" applyBorder="1" applyAlignment="1" applyProtection="1">
      <alignment horizontal="center"/>
    </xf>
    <xf numFmtId="0" fontId="0" fillId="5" borderId="0" xfId="0" applyFont="1" applyFill="1" applyAlignment="1">
      <alignment horizontal="right"/>
    </xf>
    <xf numFmtId="0" fontId="0" fillId="5" borderId="22" xfId="0" applyFill="1" applyBorder="1" applyAlignment="1">
      <alignment horizontal="center"/>
    </xf>
    <xf numFmtId="0" fontId="0" fillId="22" borderId="0" xfId="0" applyFont="1" applyFill="1"/>
    <xf numFmtId="0" fontId="0" fillId="22" borderId="0" xfId="0" applyFont="1" applyFill="1" applyAlignment="1">
      <alignment horizontal="right"/>
    </xf>
    <xf numFmtId="1" fontId="0" fillId="22" borderId="22" xfId="0" applyNumberFormat="1" applyFill="1" applyBorder="1" applyAlignment="1">
      <alignment horizontal="center"/>
    </xf>
    <xf numFmtId="1" fontId="0" fillId="0" borderId="0" xfId="0" applyNumberFormat="1" applyFill="1" applyBorder="1" applyAlignment="1">
      <alignment horizontal="right"/>
    </xf>
    <xf numFmtId="2" fontId="0" fillId="0" borderId="0" xfId="0" applyNumberFormat="1" applyFill="1" applyBorder="1" applyAlignment="1">
      <alignment horizontal="right"/>
    </xf>
    <xf numFmtId="168" fontId="0" fillId="22" borderId="22" xfId="0" applyNumberFormat="1" applyFill="1" applyBorder="1" applyAlignment="1">
      <alignment horizontal="center"/>
    </xf>
    <xf numFmtId="168" fontId="0" fillId="0" borderId="0" xfId="0" applyNumberFormat="1" applyFill="1" applyBorder="1" applyAlignment="1">
      <alignment horizontal="right"/>
    </xf>
    <xf numFmtId="0" fontId="0" fillId="22" borderId="0" xfId="0" applyFill="1" applyAlignment="1">
      <alignment horizontal="center"/>
    </xf>
    <xf numFmtId="2" fontId="0" fillId="22" borderId="22" xfId="0" applyNumberFormat="1" applyFill="1" applyBorder="1" applyAlignment="1">
      <alignment horizontal="center"/>
    </xf>
    <xf numFmtId="2" fontId="0" fillId="22" borderId="14" xfId="0" applyNumberFormat="1" applyFill="1" applyBorder="1" applyAlignment="1">
      <alignment horizontal="center"/>
    </xf>
    <xf numFmtId="1" fontId="0" fillId="22" borderId="14" xfId="0" applyNumberFormat="1" applyFill="1" applyBorder="1" applyAlignment="1">
      <alignment horizontal="center"/>
    </xf>
    <xf numFmtId="0" fontId="0" fillId="22" borderId="14" xfId="0" applyFill="1" applyBorder="1" applyAlignment="1">
      <alignment horizontal="center"/>
    </xf>
    <xf numFmtId="0" fontId="0" fillId="9" borderId="22" xfId="0" applyFill="1" applyBorder="1" applyAlignment="1">
      <alignment horizontal="center"/>
    </xf>
    <xf numFmtId="1" fontId="18" fillId="28" borderId="10" xfId="0" applyNumberFormat="1" applyFont="1" applyFill="1" applyBorder="1" applyAlignment="1">
      <alignment horizontal="center"/>
    </xf>
    <xf numFmtId="168" fontId="18" fillId="28" borderId="10" xfId="0" applyNumberFormat="1" applyFont="1" applyFill="1" applyBorder="1" applyAlignment="1">
      <alignment horizontal="center"/>
    </xf>
    <xf numFmtId="1" fontId="18" fillId="29" borderId="10" xfId="0" applyNumberFormat="1" applyFont="1" applyFill="1" applyBorder="1" applyAlignment="1">
      <alignment horizontal="center"/>
    </xf>
    <xf numFmtId="2" fontId="18" fillId="29" borderId="10" xfId="0" applyNumberFormat="1" applyFont="1" applyFill="1" applyBorder="1" applyAlignment="1">
      <alignment horizontal="center"/>
    </xf>
    <xf numFmtId="0" fontId="0" fillId="7" borderId="16" xfId="0" applyFill="1" applyBorder="1" applyAlignment="1">
      <alignment horizontal="center"/>
    </xf>
    <xf numFmtId="0" fontId="28" fillId="0" borderId="0" xfId="0" applyFont="1" applyFill="1" applyBorder="1"/>
    <xf numFmtId="1" fontId="28" fillId="0" borderId="0" xfId="0" applyNumberFormat="1" applyFont="1" applyFill="1" applyBorder="1" applyAlignment="1">
      <alignment horizontal="center"/>
    </xf>
    <xf numFmtId="168" fontId="28" fillId="0" borderId="0" xfId="0" applyNumberFormat="1" applyFont="1" applyFill="1" applyBorder="1" applyAlignment="1">
      <alignment horizontal="center"/>
    </xf>
    <xf numFmtId="2" fontId="28" fillId="0" borderId="0" xfId="0" applyNumberFormat="1" applyFont="1" applyFill="1" applyBorder="1" applyAlignment="1">
      <alignment horizontal="center"/>
    </xf>
    <xf numFmtId="0" fontId="0" fillId="0" borderId="11" xfId="0" applyBorder="1"/>
    <xf numFmtId="0" fontId="29" fillId="0" borderId="10" xfId="0" applyFont="1" applyBorder="1" applyAlignment="1">
      <alignment horizontal="left"/>
    </xf>
    <xf numFmtId="0" fontId="29" fillId="0" borderId="10" xfId="0" applyFont="1" applyBorder="1" applyAlignment="1">
      <alignment horizontal="center"/>
    </xf>
    <xf numFmtId="1" fontId="29" fillId="0" borderId="10" xfId="0" applyNumberFormat="1" applyFont="1" applyFill="1" applyBorder="1" applyAlignment="1">
      <alignment horizontal="center"/>
    </xf>
    <xf numFmtId="168" fontId="29" fillId="0" borderId="10" xfId="0" applyNumberFormat="1" applyFont="1" applyBorder="1" applyAlignment="1">
      <alignment horizontal="center"/>
    </xf>
    <xf numFmtId="1" fontId="28" fillId="0" borderId="10" xfId="0" applyNumberFormat="1" applyFont="1" applyFill="1" applyBorder="1" applyAlignment="1">
      <alignment horizontal="center"/>
    </xf>
    <xf numFmtId="1" fontId="28" fillId="0" borderId="0" xfId="40" applyNumberFormat="1" applyFont="1" applyFill="1" applyAlignment="1">
      <alignment horizontal="center"/>
    </xf>
    <xf numFmtId="0" fontId="18" fillId="30" borderId="10" xfId="40" applyFont="1" applyFill="1" applyBorder="1" applyAlignment="1">
      <alignment horizontal="center"/>
    </xf>
    <xf numFmtId="2" fontId="18" fillId="30" borderId="10" xfId="40" applyNumberFormat="1" applyFont="1" applyFill="1" applyBorder="1" applyAlignment="1" applyProtection="1">
      <protection hidden="1"/>
    </xf>
    <xf numFmtId="167" fontId="28" fillId="31" borderId="10" xfId="29" applyNumberFormat="1" applyFont="1" applyFill="1" applyBorder="1" applyAlignment="1" applyProtection="1">
      <alignment horizontal="center"/>
    </xf>
    <xf numFmtId="2" fontId="28" fillId="32" borderId="0" xfId="40" applyNumberFormat="1" applyFont="1" applyFill="1" applyAlignment="1">
      <alignment horizontal="center"/>
    </xf>
    <xf numFmtId="165" fontId="18" fillId="33" borderId="10" xfId="29" applyNumberFormat="1" applyFont="1" applyFill="1" applyBorder="1" applyAlignment="1" applyProtection="1">
      <alignment horizontal="center"/>
      <protection hidden="1"/>
    </xf>
    <xf numFmtId="166" fontId="29" fillId="32" borderId="10" xfId="0" applyNumberFormat="1" applyFont="1" applyFill="1" applyBorder="1" applyAlignment="1">
      <alignment horizontal="center"/>
    </xf>
    <xf numFmtId="0" fontId="29" fillId="0" borderId="10" xfId="40" applyFont="1" applyBorder="1"/>
    <xf numFmtId="37" fontId="29" fillId="8" borderId="10" xfId="29" applyNumberFormat="1" applyFont="1" applyFill="1" applyBorder="1" applyAlignment="1" applyProtection="1">
      <alignment horizontal="center"/>
    </xf>
    <xf numFmtId="0" fontId="18" fillId="0" borderId="0" xfId="0" applyFont="1" applyFill="1" applyBorder="1" applyAlignment="1">
      <alignment horizontal="center"/>
    </xf>
    <xf numFmtId="0" fontId="18" fillId="0" borderId="0" xfId="40" applyFont="1" applyFill="1" applyBorder="1" applyAlignment="1" applyProtection="1">
      <alignment horizontal="center"/>
      <protection hidden="1"/>
    </xf>
    <xf numFmtId="1" fontId="0" fillId="0" borderId="0" xfId="0" applyNumberFormat="1" applyFill="1" applyBorder="1" applyAlignment="1">
      <alignment horizontal="center"/>
    </xf>
    <xf numFmtId="0" fontId="0" fillId="0" borderId="0" xfId="0" applyFill="1"/>
    <xf numFmtId="0" fontId="0" fillId="0" borderId="23" xfId="0" applyBorder="1"/>
    <xf numFmtId="1" fontId="28" fillId="33" borderId="17" xfId="0" applyNumberFormat="1" applyFont="1" applyFill="1" applyBorder="1" applyAlignment="1">
      <alignment horizontal="center"/>
    </xf>
    <xf numFmtId="0" fontId="18" fillId="0" borderId="0" xfId="0" applyFont="1" applyFill="1" applyBorder="1" applyAlignment="1">
      <alignment horizontal="center" wrapText="1"/>
    </xf>
    <xf numFmtId="172" fontId="30" fillId="0" borderId="0" xfId="0" applyNumberFormat="1" applyFont="1" applyFill="1" applyBorder="1" applyAlignment="1">
      <alignment horizontal="center"/>
    </xf>
    <xf numFmtId="0" fontId="0" fillId="25" borderId="24" xfId="0" applyFont="1" applyFill="1" applyBorder="1"/>
    <xf numFmtId="0" fontId="0" fillId="25" borderId="16" xfId="0" applyFill="1" applyBorder="1"/>
    <xf numFmtId="0" fontId="0" fillId="25" borderId="16" xfId="0" applyFill="1" applyBorder="1" applyAlignment="1">
      <alignment horizontal="center"/>
    </xf>
    <xf numFmtId="0" fontId="0" fillId="7" borderId="25" xfId="0" applyFont="1" applyFill="1" applyBorder="1" applyAlignment="1">
      <alignment horizontal="center"/>
    </xf>
    <xf numFmtId="0" fontId="18" fillId="9" borderId="26" xfId="0" applyFont="1" applyFill="1" applyBorder="1" applyAlignment="1">
      <alignment horizontal="center" wrapText="1"/>
    </xf>
    <xf numFmtId="1" fontId="18" fillId="28" borderId="27" xfId="0" applyNumberFormat="1" applyFont="1" applyFill="1" applyBorder="1" applyAlignment="1">
      <alignment horizontal="center"/>
    </xf>
    <xf numFmtId="0" fontId="18" fillId="9" borderId="28" xfId="0" applyFont="1" applyFill="1" applyBorder="1" applyAlignment="1">
      <alignment horizontal="center"/>
    </xf>
    <xf numFmtId="172" fontId="0" fillId="28" borderId="27" xfId="0" applyNumberFormat="1" applyFill="1" applyBorder="1"/>
    <xf numFmtId="172" fontId="25" fillId="34" borderId="29" xfId="0" applyNumberFormat="1" applyFont="1" applyFill="1" applyBorder="1" applyAlignment="1">
      <alignment horizontal="center"/>
    </xf>
    <xf numFmtId="172" fontId="0" fillId="28" borderId="30" xfId="0" applyNumberFormat="1" applyFill="1" applyBorder="1"/>
    <xf numFmtId="172" fontId="0" fillId="28" borderId="31" xfId="0" applyNumberFormat="1" applyFill="1" applyBorder="1"/>
    <xf numFmtId="1" fontId="28" fillId="33" borderId="32" xfId="0" applyNumberFormat="1" applyFont="1" applyFill="1" applyBorder="1" applyAlignment="1">
      <alignment horizontal="center"/>
    </xf>
    <xf numFmtId="172" fontId="0" fillId="29" borderId="31" xfId="0" applyNumberFormat="1" applyFill="1" applyBorder="1"/>
    <xf numFmtId="0" fontId="0" fillId="7" borderId="31" xfId="0" applyFill="1" applyBorder="1" applyAlignment="1">
      <alignment horizontal="center"/>
    </xf>
    <xf numFmtId="172" fontId="25" fillId="34" borderId="33" xfId="0" applyNumberFormat="1" applyFont="1" applyFill="1" applyBorder="1" applyAlignment="1">
      <alignment horizontal="center"/>
    </xf>
    <xf numFmtId="0" fontId="0" fillId="0" borderId="34" xfId="0" applyBorder="1"/>
    <xf numFmtId="0" fontId="18" fillId="0" borderId="17" xfId="0" applyFont="1" applyBorder="1"/>
    <xf numFmtId="0" fontId="0" fillId="0" borderId="17" xfId="0" applyBorder="1"/>
    <xf numFmtId="0" fontId="18" fillId="10" borderId="27" xfId="0" applyFont="1" applyFill="1" applyBorder="1" applyAlignment="1">
      <alignment horizontal="center"/>
    </xf>
    <xf numFmtId="0" fontId="18" fillId="11" borderId="29" xfId="0" applyFont="1" applyFill="1" applyBorder="1" applyAlignment="1">
      <alignment horizontal="center"/>
    </xf>
    <xf numFmtId="0" fontId="0" fillId="10" borderId="27" xfId="0" applyFill="1" applyBorder="1" applyAlignment="1">
      <alignment horizontal="center"/>
    </xf>
    <xf numFmtId="171" fontId="0" fillId="11" borderId="29" xfId="0" applyNumberFormat="1" applyFont="1" applyFill="1" applyBorder="1" applyAlignment="1">
      <alignment horizontal="center"/>
    </xf>
    <xf numFmtId="0" fontId="0" fillId="10" borderId="30" xfId="0" applyFill="1" applyBorder="1" applyAlignment="1">
      <alignment horizontal="center"/>
    </xf>
    <xf numFmtId="0" fontId="0" fillId="10" borderId="31" xfId="0" applyFill="1" applyBorder="1" applyAlignment="1">
      <alignment horizontal="center"/>
    </xf>
    <xf numFmtId="0" fontId="0" fillId="10" borderId="35" xfId="0" applyFill="1" applyBorder="1" applyAlignment="1">
      <alignment horizontal="center"/>
    </xf>
    <xf numFmtId="170" fontId="0" fillId="9" borderId="36" xfId="0" applyNumberFormat="1" applyFill="1" applyBorder="1" applyAlignment="1">
      <alignment horizontal="center"/>
    </xf>
    <xf numFmtId="170" fontId="0" fillId="9" borderId="31" xfId="0" applyNumberFormat="1" applyFill="1" applyBorder="1" applyAlignment="1">
      <alignment horizontal="center"/>
    </xf>
    <xf numFmtId="170" fontId="0" fillId="9" borderId="35" xfId="0" applyNumberFormat="1" applyFill="1" applyBorder="1" applyAlignment="1">
      <alignment horizontal="center"/>
    </xf>
    <xf numFmtId="0" fontId="0" fillId="8" borderId="36" xfId="0" applyFill="1" applyBorder="1" applyAlignment="1">
      <alignment horizontal="center"/>
    </xf>
    <xf numFmtId="0" fontId="0" fillId="8" borderId="31" xfId="0" applyFill="1" applyBorder="1" applyAlignment="1">
      <alignment horizontal="center"/>
    </xf>
    <xf numFmtId="0" fontId="0" fillId="8" borderId="35" xfId="0" applyFill="1" applyBorder="1" applyAlignment="1">
      <alignment horizontal="center"/>
    </xf>
    <xf numFmtId="171" fontId="0" fillId="11" borderId="36" xfId="29" applyNumberFormat="1" applyFont="1" applyFill="1" applyBorder="1" applyAlignment="1" applyProtection="1">
      <alignment horizontal="center"/>
    </xf>
    <xf numFmtId="171" fontId="0" fillId="11" borderId="31" xfId="29" applyNumberFormat="1" applyFont="1" applyFill="1" applyBorder="1" applyAlignment="1" applyProtection="1">
      <alignment horizontal="center"/>
    </xf>
    <xf numFmtId="171" fontId="0" fillId="11" borderId="33" xfId="0" applyNumberFormat="1" applyFont="1" applyFill="1" applyBorder="1" applyAlignment="1">
      <alignment horizontal="center"/>
    </xf>
    <xf numFmtId="0" fontId="23" fillId="4" borderId="37" xfId="0" applyFont="1" applyFill="1" applyBorder="1" applyAlignment="1">
      <alignment horizontal="left"/>
    </xf>
    <xf numFmtId="0" fontId="23" fillId="4" borderId="38" xfId="0" applyFont="1" applyFill="1" applyBorder="1" applyAlignment="1">
      <alignment horizontal="center"/>
    </xf>
    <xf numFmtId="0" fontId="23" fillId="4" borderId="39" xfId="0" applyFont="1" applyFill="1" applyBorder="1" applyAlignment="1">
      <alignment horizontal="center"/>
    </xf>
    <xf numFmtId="0" fontId="24" fillId="26" borderId="40" xfId="0" applyFont="1" applyFill="1" applyBorder="1" applyAlignment="1">
      <alignment horizontal="center"/>
    </xf>
    <xf numFmtId="0" fontId="24" fillId="26" borderId="28" xfId="0" applyFont="1" applyFill="1" applyBorder="1" applyAlignment="1">
      <alignment horizontal="center"/>
    </xf>
    <xf numFmtId="1" fontId="0" fillId="0" borderId="27" xfId="0" applyNumberFormat="1" applyFill="1" applyBorder="1" applyAlignment="1">
      <alignment horizontal="right"/>
    </xf>
    <xf numFmtId="0" fontId="0" fillId="0" borderId="29" xfId="0" applyFont="1" applyFill="1" applyBorder="1" applyAlignment="1">
      <alignment horizontal="center"/>
    </xf>
    <xf numFmtId="0" fontId="0" fillId="27" borderId="27" xfId="0" applyFill="1" applyBorder="1"/>
    <xf numFmtId="0" fontId="0" fillId="27" borderId="29" xfId="0" applyFill="1" applyBorder="1" applyAlignment="1">
      <alignment horizontal="center"/>
    </xf>
    <xf numFmtId="0" fontId="24" fillId="26" borderId="27" xfId="0" applyFont="1" applyFill="1" applyBorder="1" applyAlignment="1">
      <alignment horizontal="center"/>
    </xf>
    <xf numFmtId="0" fontId="24" fillId="26" borderId="29" xfId="0" applyFont="1" applyFill="1" applyBorder="1" applyAlignment="1">
      <alignment horizontal="center"/>
    </xf>
    <xf numFmtId="2" fontId="0" fillId="0" borderId="27" xfId="0" applyNumberFormat="1" applyFill="1" applyBorder="1" applyAlignment="1">
      <alignment horizontal="right"/>
    </xf>
    <xf numFmtId="0" fontId="0" fillId="0" borderId="29" xfId="0" applyFont="1" applyBorder="1" applyAlignment="1">
      <alignment horizontal="center"/>
    </xf>
    <xf numFmtId="2" fontId="0" fillId="0" borderId="30" xfId="0" applyNumberFormat="1" applyFill="1" applyBorder="1" applyAlignment="1">
      <alignment horizontal="right"/>
    </xf>
    <xf numFmtId="2" fontId="0" fillId="0" borderId="31" xfId="0" applyNumberFormat="1" applyFill="1" applyBorder="1" applyAlignment="1">
      <alignment horizontal="right"/>
    </xf>
    <xf numFmtId="1" fontId="0" fillId="0" borderId="31" xfId="0" applyNumberFormat="1" applyFill="1" applyBorder="1" applyAlignment="1">
      <alignment horizontal="right"/>
    </xf>
    <xf numFmtId="0" fontId="0" fillId="0" borderId="41" xfId="0" applyBorder="1"/>
    <xf numFmtId="0" fontId="0" fillId="0" borderId="33" xfId="0" applyFont="1" applyFill="1" applyBorder="1" applyAlignment="1">
      <alignment horizontal="center"/>
    </xf>
    <xf numFmtId="170" fontId="18" fillId="22" borderId="42" xfId="0" applyNumberFormat="1" applyFont="1" applyFill="1" applyBorder="1" applyAlignment="1">
      <alignment horizontal="center"/>
    </xf>
    <xf numFmtId="170" fontId="18" fillId="25" borderId="42" xfId="0" applyNumberFormat="1" applyFont="1" applyFill="1" applyBorder="1" applyAlignment="1">
      <alignment horizontal="center"/>
    </xf>
    <xf numFmtId="0" fontId="0" fillId="0" borderId="43" xfId="0" applyBorder="1"/>
    <xf numFmtId="170" fontId="18" fillId="22" borderId="16" xfId="0" applyNumberFormat="1" applyFont="1" applyFill="1" applyBorder="1" applyAlignment="1">
      <alignment horizontal="center"/>
    </xf>
    <xf numFmtId="170" fontId="0" fillId="25" borderId="16" xfId="0" applyNumberFormat="1" applyFill="1" applyBorder="1" applyAlignment="1">
      <alignment horizontal="center"/>
    </xf>
    <xf numFmtId="0" fontId="18" fillId="24" borderId="27" xfId="0" applyFont="1" applyFill="1" applyBorder="1" applyAlignment="1">
      <alignment horizontal="center"/>
    </xf>
    <xf numFmtId="170" fontId="18" fillId="24" borderId="29" xfId="0" applyNumberFormat="1" applyFont="1" applyFill="1" applyBorder="1" applyAlignment="1">
      <alignment horizontal="center"/>
    </xf>
    <xf numFmtId="0" fontId="0" fillId="22" borderId="27" xfId="0" applyFill="1" applyBorder="1" applyAlignment="1">
      <alignment horizontal="center"/>
    </xf>
    <xf numFmtId="1" fontId="0" fillId="0" borderId="0" xfId="0" applyNumberFormat="1" applyBorder="1"/>
    <xf numFmtId="0" fontId="0" fillId="0" borderId="29" xfId="0" applyBorder="1"/>
    <xf numFmtId="0" fontId="0" fillId="22" borderId="30" xfId="0" applyFill="1" applyBorder="1" applyAlignment="1">
      <alignment horizontal="center"/>
    </xf>
    <xf numFmtId="170" fontId="0" fillId="22" borderId="31" xfId="0" applyNumberFormat="1" applyFill="1" applyBorder="1" applyAlignment="1">
      <alignment horizontal="center"/>
    </xf>
    <xf numFmtId="170" fontId="0" fillId="25" borderId="31" xfId="0" applyNumberFormat="1" applyFill="1" applyBorder="1" applyAlignment="1">
      <alignment horizontal="center"/>
    </xf>
    <xf numFmtId="1" fontId="0" fillId="0" borderId="41" xfId="0" applyNumberFormat="1" applyBorder="1"/>
    <xf numFmtId="0" fontId="0" fillId="22" borderId="31" xfId="0" applyFill="1" applyBorder="1" applyAlignment="1">
      <alignment horizontal="center"/>
    </xf>
    <xf numFmtId="0" fontId="0" fillId="0" borderId="33" xfId="0" applyBorder="1"/>
    <xf numFmtId="2" fontId="28" fillId="0" borderId="10" xfId="0" applyNumberFormat="1" applyFont="1" applyFill="1" applyBorder="1" applyAlignment="1">
      <alignment horizontal="center"/>
    </xf>
    <xf numFmtId="0" fontId="28" fillId="0" borderId="10" xfId="0" applyFont="1" applyBorder="1" applyAlignment="1">
      <alignment horizontal="center"/>
    </xf>
    <xf numFmtId="1" fontId="28" fillId="0" borderId="10" xfId="0" applyNumberFormat="1" applyFont="1" applyBorder="1" applyAlignment="1">
      <alignment horizontal="center"/>
    </xf>
    <xf numFmtId="2" fontId="18" fillId="0" borderId="10" xfId="0" applyNumberFormat="1" applyFont="1" applyFill="1" applyBorder="1" applyAlignment="1">
      <alignment horizontal="center"/>
    </xf>
    <xf numFmtId="1" fontId="18" fillId="0" borderId="10" xfId="0" applyNumberFormat="1" applyFont="1" applyFill="1" applyBorder="1" applyAlignment="1">
      <alignment horizontal="center"/>
    </xf>
    <xf numFmtId="0" fontId="28" fillId="0" borderId="0" xfId="40" applyFont="1"/>
    <xf numFmtId="0" fontId="28" fillId="0" borderId="10" xfId="0" applyFont="1" applyBorder="1" applyAlignment="1">
      <alignment horizontal="left"/>
    </xf>
    <xf numFmtId="166" fontId="28" fillId="32" borderId="10" xfId="0" applyNumberFormat="1" applyFont="1" applyFill="1" applyBorder="1" applyAlignment="1">
      <alignment horizontal="center"/>
    </xf>
    <xf numFmtId="168" fontId="28" fillId="0" borderId="10" xfId="0" applyNumberFormat="1" applyFont="1" applyBorder="1" applyAlignment="1">
      <alignment horizontal="center"/>
    </xf>
    <xf numFmtId="165" fontId="28" fillId="0" borderId="0" xfId="40" applyNumberFormat="1" applyFont="1"/>
    <xf numFmtId="166" fontId="28" fillId="0" borderId="10" xfId="0" applyNumberFormat="1" applyFont="1" applyBorder="1" applyAlignment="1">
      <alignment horizontal="center"/>
    </xf>
    <xf numFmtId="0" fontId="28" fillId="0" borderId="10" xfId="0" applyFont="1" applyFill="1" applyBorder="1" applyAlignment="1"/>
    <xf numFmtId="1" fontId="18" fillId="0" borderId="10" xfId="0" applyNumberFormat="1" applyFont="1" applyBorder="1" applyAlignment="1">
      <alignment horizontal="center"/>
    </xf>
    <xf numFmtId="0" fontId="18" fillId="0" borderId="10" xfId="0" applyFont="1" applyFill="1" applyBorder="1" applyAlignment="1"/>
    <xf numFmtId="166" fontId="18" fillId="0" borderId="10" xfId="0" applyNumberFormat="1" applyFont="1" applyBorder="1" applyAlignment="1">
      <alignment horizontal="center"/>
    </xf>
    <xf numFmtId="0" fontId="18" fillId="0" borderId="10" xfId="0" applyFont="1" applyBorder="1" applyAlignment="1">
      <alignment horizontal="center"/>
    </xf>
    <xf numFmtId="0" fontId="28" fillId="0" borderId="0" xfId="40" applyFont="1" applyFill="1"/>
    <xf numFmtId="165" fontId="28" fillId="32" borderId="0" xfId="29" applyNumberFormat="1" applyFont="1" applyFill="1" applyBorder="1" applyAlignment="1" applyProtection="1">
      <alignment horizontal="center"/>
    </xf>
    <xf numFmtId="0" fontId="28" fillId="0" borderId="0" xfId="40" applyFont="1" applyFill="1" applyAlignment="1">
      <alignment horizontal="center"/>
    </xf>
    <xf numFmtId="0" fontId="28" fillId="0" borderId="0" xfId="0" applyFont="1"/>
    <xf numFmtId="166" fontId="28" fillId="31" borderId="10" xfId="28" applyNumberFormat="1" applyFont="1" applyFill="1" applyBorder="1" applyAlignment="1" applyProtection="1">
      <alignment horizontal="center"/>
    </xf>
    <xf numFmtId="166" fontId="18" fillId="31" borderId="10" xfId="28" applyNumberFormat="1" applyFont="1" applyFill="1" applyBorder="1" applyAlignment="1" applyProtection="1">
      <alignment horizontal="center"/>
    </xf>
    <xf numFmtId="0" fontId="29" fillId="35" borderId="10" xfId="40" applyFont="1" applyFill="1" applyBorder="1" applyAlignment="1">
      <alignment horizontal="center"/>
    </xf>
    <xf numFmtId="0" fontId="29" fillId="0" borderId="21" xfId="40" applyFont="1" applyBorder="1"/>
    <xf numFmtId="0" fontId="29" fillId="0" borderId="0" xfId="40" applyFont="1"/>
    <xf numFmtId="2" fontId="29" fillId="0" borderId="10" xfId="0" applyNumberFormat="1" applyFont="1" applyFill="1" applyBorder="1" applyAlignment="1">
      <alignment horizontal="center"/>
    </xf>
    <xf numFmtId="166" fontId="29" fillId="0" borderId="10" xfId="0" applyNumberFormat="1" applyFont="1" applyBorder="1" applyAlignment="1">
      <alignment horizontal="center"/>
    </xf>
    <xf numFmtId="1" fontId="29" fillId="0" borderId="10" xfId="0" applyNumberFormat="1" applyFont="1" applyBorder="1" applyAlignment="1">
      <alignment horizontal="center"/>
    </xf>
    <xf numFmtId="0" fontId="31" fillId="0" borderId="0" xfId="0" applyFont="1" applyBorder="1"/>
    <xf numFmtId="1" fontId="28" fillId="0" borderId="0" xfId="40" applyNumberFormat="1" applyBorder="1" applyAlignment="1">
      <alignment horizontal="center"/>
    </xf>
    <xf numFmtId="1" fontId="0" fillId="36" borderId="10" xfId="40" applyNumberFormat="1" applyFont="1" applyFill="1" applyBorder="1"/>
    <xf numFmtId="1" fontId="28" fillId="0" borderId="21" xfId="40" applyNumberFormat="1" applyBorder="1"/>
    <xf numFmtId="1" fontId="28" fillId="0" borderId="21" xfId="40" applyNumberFormat="1" applyFont="1" applyBorder="1"/>
    <xf numFmtId="1" fontId="28" fillId="0" borderId="44" xfId="40" applyNumberFormat="1" applyFont="1" applyBorder="1"/>
    <xf numFmtId="1" fontId="28" fillId="0" borderId="0" xfId="40" applyNumberFormat="1" applyFont="1"/>
    <xf numFmtId="166" fontId="28" fillId="32" borderId="13" xfId="0" applyNumberFormat="1" applyFont="1" applyFill="1" applyBorder="1" applyAlignment="1">
      <alignment horizontal="center"/>
    </xf>
    <xf numFmtId="0" fontId="29" fillId="0" borderId="10" xfId="0" applyFont="1" applyFill="1" applyBorder="1" applyAlignment="1">
      <alignment horizontal="center" wrapText="1"/>
    </xf>
    <xf numFmtId="2" fontId="29" fillId="0" borderId="10" xfId="0" applyNumberFormat="1" applyFont="1" applyFill="1" applyBorder="1" applyAlignment="1">
      <alignment horizontal="center" wrapText="1"/>
    </xf>
    <xf numFmtId="0" fontId="29" fillId="0" borderId="10" xfId="0" applyFont="1" applyFill="1" applyBorder="1" applyAlignment="1">
      <alignment horizontal="left"/>
    </xf>
    <xf numFmtId="0" fontId="29" fillId="0" borderId="10" xfId="0" applyFont="1" applyFill="1" applyBorder="1"/>
    <xf numFmtId="0" fontId="29" fillId="0" borderId="21" xfId="0" applyFont="1" applyBorder="1" applyAlignment="1">
      <alignment horizontal="left"/>
    </xf>
    <xf numFmtId="166" fontId="29" fillId="32" borderId="13" xfId="0" applyNumberFormat="1" applyFont="1" applyFill="1" applyBorder="1" applyAlignment="1">
      <alignment horizontal="center"/>
    </xf>
    <xf numFmtId="0" fontId="29" fillId="0" borderId="10" xfId="0" applyFont="1" applyFill="1" applyBorder="1" applyAlignment="1">
      <alignment horizontal="center"/>
    </xf>
    <xf numFmtId="168" fontId="29" fillId="0" borderId="10" xfId="0" applyNumberFormat="1" applyFont="1" applyFill="1" applyBorder="1" applyAlignment="1">
      <alignment horizontal="center" wrapText="1"/>
    </xf>
    <xf numFmtId="0" fontId="29" fillId="0" borderId="10" xfId="40" applyFont="1" applyBorder="1" applyAlignment="1">
      <alignment horizontal="center"/>
    </xf>
    <xf numFmtId="2" fontId="18" fillId="4" borderId="10" xfId="40" applyNumberFormat="1" applyFont="1" applyFill="1" applyBorder="1" applyAlignment="1" applyProtection="1">
      <protection hidden="1"/>
    </xf>
    <xf numFmtId="2" fontId="29" fillId="0" borderId="10" xfId="40" applyNumberFormat="1" applyFont="1" applyBorder="1" applyAlignment="1">
      <alignment horizontal="center"/>
    </xf>
    <xf numFmtId="0" fontId="21" fillId="0" borderId="0" xfId="36" applyFont="1"/>
    <xf numFmtId="0" fontId="29" fillId="36" borderId="10" xfId="40" applyFont="1" applyFill="1" applyBorder="1"/>
    <xf numFmtId="0" fontId="29" fillId="0" borderId="44" xfId="40" applyFont="1" applyBorder="1"/>
    <xf numFmtId="0" fontId="29" fillId="0" borderId="21" xfId="0" applyFont="1" applyFill="1" applyBorder="1" applyAlignment="1"/>
    <xf numFmtId="0" fontId="29" fillId="0" borderId="21" xfId="0" applyFont="1" applyBorder="1"/>
    <xf numFmtId="1" fontId="29" fillId="0" borderId="10" xfId="40" applyNumberFormat="1" applyFont="1" applyBorder="1"/>
    <xf numFmtId="0" fontId="22" fillId="0" borderId="0" xfId="0" applyFont="1" applyBorder="1"/>
    <xf numFmtId="0" fontId="28" fillId="0" borderId="0" xfId="0" applyFont="1" applyBorder="1"/>
    <xf numFmtId="0" fontId="29" fillId="8" borderId="10" xfId="29" applyNumberFormat="1" applyFont="1" applyFill="1" applyBorder="1" applyAlignment="1" applyProtection="1">
      <alignment horizontal="center"/>
    </xf>
    <xf numFmtId="0" fontId="0" fillId="0" borderId="0" xfId="40" applyFont="1"/>
    <xf numFmtId="39" fontId="0" fillId="8" borderId="10" xfId="29" applyNumberFormat="1" applyFont="1" applyFill="1" applyBorder="1" applyAlignment="1" applyProtection="1">
      <alignment horizontal="center"/>
    </xf>
    <xf numFmtId="1" fontId="0" fillId="0" borderId="10" xfId="0" applyNumberFormat="1" applyFill="1" applyBorder="1" applyAlignment="1">
      <alignment horizontal="center"/>
    </xf>
    <xf numFmtId="0" fontId="0" fillId="22" borderId="13" xfId="0" applyFill="1" applyBorder="1" applyAlignment="1">
      <alignment horizontal="left"/>
    </xf>
    <xf numFmtId="0" fontId="32" fillId="0" borderId="10" xfId="0" applyFont="1" applyBorder="1" applyAlignment="1">
      <alignment horizontal="left"/>
    </xf>
    <xf numFmtId="0" fontId="0" fillId="37" borderId="10" xfId="0" applyFont="1" applyFill="1" applyBorder="1" applyAlignment="1">
      <alignment horizontal="left"/>
    </xf>
    <xf numFmtId="0" fontId="33" fillId="0" borderId="10" xfId="0" applyFont="1" applyFill="1" applyBorder="1" applyAlignment="1"/>
    <xf numFmtId="1" fontId="0" fillId="0" borderId="10" xfId="0" applyNumberFormat="1" applyBorder="1" applyAlignment="1">
      <alignment horizontal="center"/>
    </xf>
    <xf numFmtId="0" fontId="28" fillId="38" borderId="0" xfId="40" applyFill="1"/>
    <xf numFmtId="2" fontId="0" fillId="0" borderId="10" xfId="0" applyNumberFormat="1" applyFill="1" applyBorder="1" applyAlignment="1">
      <alignment horizontal="center"/>
    </xf>
    <xf numFmtId="0" fontId="32" fillId="0" borderId="10" xfId="0" applyFont="1" applyFill="1" applyBorder="1" applyAlignment="1"/>
    <xf numFmtId="0" fontId="32" fillId="0" borderId="10" xfId="0" applyFont="1" applyFill="1" applyBorder="1"/>
    <xf numFmtId="166" fontId="32" fillId="32" borderId="13" xfId="0" applyNumberFormat="1" applyFont="1" applyFill="1" applyBorder="1" applyAlignment="1">
      <alignment horizontal="center"/>
    </xf>
    <xf numFmtId="0" fontId="32" fillId="0" borderId="10" xfId="0" applyFont="1" applyFill="1" applyBorder="1" applyAlignment="1">
      <alignment horizontal="center"/>
    </xf>
    <xf numFmtId="0" fontId="32" fillId="0" borderId="10" xfId="0" applyFont="1" applyBorder="1" applyAlignment="1">
      <alignment horizontal="center"/>
    </xf>
    <xf numFmtId="167" fontId="32" fillId="31" borderId="10" xfId="29" applyNumberFormat="1" applyFont="1" applyFill="1" applyBorder="1" applyAlignment="1" applyProtection="1">
      <alignment horizontal="center"/>
    </xf>
    <xf numFmtId="0" fontId="32" fillId="0" borderId="10" xfId="0" applyFont="1" applyFill="1" applyBorder="1" applyAlignment="1">
      <alignment horizontal="center" wrapText="1"/>
    </xf>
    <xf numFmtId="168" fontId="32" fillId="0" borderId="10" xfId="0" applyNumberFormat="1" applyFont="1" applyFill="1" applyBorder="1" applyAlignment="1">
      <alignment horizontal="center" wrapText="1"/>
    </xf>
    <xf numFmtId="0" fontId="32" fillId="0" borderId="10" xfId="0" applyFont="1" applyBorder="1"/>
    <xf numFmtId="1" fontId="32" fillId="0" borderId="10" xfId="0" applyNumberFormat="1" applyFont="1" applyFill="1" applyBorder="1" applyAlignment="1">
      <alignment horizontal="center"/>
    </xf>
    <xf numFmtId="168" fontId="32" fillId="0" borderId="10" xfId="0" applyNumberFormat="1" applyFont="1" applyBorder="1" applyAlignment="1">
      <alignment horizontal="center"/>
    </xf>
    <xf numFmtId="166" fontId="32" fillId="32" borderId="0" xfId="0" applyNumberFormat="1" applyFont="1" applyFill="1" applyBorder="1" applyAlignment="1">
      <alignment horizontal="center"/>
    </xf>
    <xf numFmtId="0" fontId="32" fillId="32" borderId="10" xfId="40" applyFont="1" applyFill="1" applyBorder="1"/>
    <xf numFmtId="166" fontId="32" fillId="32" borderId="10" xfId="0" applyNumberFormat="1" applyFont="1" applyFill="1" applyBorder="1" applyAlignment="1">
      <alignment horizontal="center"/>
    </xf>
    <xf numFmtId="1" fontId="29" fillId="0" borderId="21" xfId="40" applyNumberFormat="1" applyFont="1" applyBorder="1"/>
    <xf numFmtId="0" fontId="32" fillId="0" borderId="0" xfId="0" applyFont="1" applyFill="1" applyBorder="1"/>
    <xf numFmtId="0" fontId="32" fillId="0" borderId="10" xfId="4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166" fontId="32" fillId="0" borderId="10" xfId="0" applyNumberFormat="1" applyFont="1" applyBorder="1" applyAlignment="1">
      <alignment horizontal="center"/>
    </xf>
    <xf numFmtId="166" fontId="32" fillId="31" borderId="10" xfId="28" applyNumberFormat="1" applyFont="1" applyFill="1" applyBorder="1" applyAlignment="1" applyProtection="1">
      <alignment horizontal="center"/>
    </xf>
    <xf numFmtId="1" fontId="32" fillId="0" borderId="10" xfId="0" applyNumberFormat="1" applyFont="1" applyBorder="1" applyAlignment="1">
      <alignment horizontal="center"/>
    </xf>
    <xf numFmtId="2" fontId="32" fillId="0" borderId="10" xfId="0" applyNumberFormat="1" applyFont="1" applyFill="1" applyBorder="1" applyAlignment="1">
      <alignment horizontal="center"/>
    </xf>
    <xf numFmtId="166" fontId="29" fillId="32" borderId="0" xfId="0" applyNumberFormat="1" applyFont="1" applyFill="1" applyBorder="1" applyAlignment="1">
      <alignment horizontal="center"/>
    </xf>
    <xf numFmtId="0" fontId="32" fillId="0" borderId="21" xfId="0" applyFont="1" applyFill="1" applyBorder="1" applyAlignment="1"/>
    <xf numFmtId="0" fontId="32" fillId="0" borderId="21" xfId="0" applyFont="1" applyBorder="1" applyAlignment="1">
      <alignment horizontal="left"/>
    </xf>
    <xf numFmtId="0" fontId="32" fillId="0" borderId="0" xfId="0" applyFont="1" applyFill="1" applyAlignment="1"/>
    <xf numFmtId="0" fontId="29" fillId="0" borderId="10" xfId="0" applyFont="1" applyFill="1" applyBorder="1" applyAlignment="1"/>
    <xf numFmtId="0" fontId="29" fillId="0" borderId="10" xfId="0" applyFont="1" applyBorder="1"/>
    <xf numFmtId="1" fontId="32" fillId="0" borderId="10" xfId="40" applyNumberFormat="1" applyFont="1" applyBorder="1"/>
    <xf numFmtId="0" fontId="0" fillId="39" borderId="10" xfId="0" applyFont="1" applyFill="1" applyBorder="1" applyAlignment="1">
      <alignment horizontal="left"/>
    </xf>
    <xf numFmtId="0" fontId="28" fillId="39" borderId="0" xfId="40" applyFill="1"/>
    <xf numFmtId="0" fontId="0" fillId="39" borderId="10" xfId="0" applyFill="1" applyBorder="1" applyAlignment="1">
      <alignment horizontal="left"/>
    </xf>
    <xf numFmtId="0" fontId="32" fillId="40" borderId="10" xfId="0" applyFont="1" applyFill="1" applyBorder="1" applyAlignment="1"/>
    <xf numFmtId="0" fontId="0" fillId="37" borderId="10" xfId="0" applyFill="1" applyBorder="1" applyAlignment="1">
      <alignment horizontal="left"/>
    </xf>
    <xf numFmtId="0" fontId="28" fillId="0" borderId="10" xfId="40" applyFont="1" applyBorder="1"/>
    <xf numFmtId="166" fontId="34" fillId="31" borderId="10" xfId="28" applyNumberFormat="1" applyFont="1" applyFill="1" applyBorder="1" applyAlignment="1" applyProtection="1">
      <alignment horizontal="center"/>
    </xf>
    <xf numFmtId="0" fontId="34" fillId="32" borderId="10" xfId="40" applyFont="1" applyFill="1" applyBorder="1" applyAlignment="1">
      <alignment horizontal="center"/>
    </xf>
    <xf numFmtId="0" fontId="29" fillId="37" borderId="10" xfId="0" applyFont="1" applyFill="1" applyBorder="1" applyAlignment="1">
      <alignment horizontal="left"/>
    </xf>
    <xf numFmtId="0" fontId="0" fillId="41" borderId="10" xfId="0" applyFill="1" applyBorder="1" applyAlignment="1">
      <alignment horizontal="left"/>
    </xf>
    <xf numFmtId="0" fontId="29" fillId="0" borderId="0" xfId="0" applyFont="1" applyBorder="1" applyAlignment="1">
      <alignment horizontal="left"/>
    </xf>
    <xf numFmtId="0" fontId="18" fillId="0" borderId="22" xfId="40" applyFont="1" applyBorder="1" applyAlignment="1">
      <alignment horizontal="center"/>
    </xf>
    <xf numFmtId="0" fontId="18" fillId="0" borderId="0" xfId="40" applyFont="1" applyBorder="1" applyAlignment="1">
      <alignment horizontal="center"/>
    </xf>
    <xf numFmtId="0" fontId="0" fillId="0" borderId="10" xfId="0" applyBorder="1" applyAlignment="1">
      <alignment horizontal="left"/>
    </xf>
    <xf numFmtId="0" fontId="18" fillId="22" borderId="45" xfId="0" applyFont="1" applyFill="1" applyBorder="1" applyAlignment="1">
      <alignment horizontal="center"/>
    </xf>
    <xf numFmtId="0" fontId="18" fillId="4" borderId="45" xfId="0" applyFont="1" applyFill="1" applyBorder="1" applyAlignment="1">
      <alignment horizontal="center"/>
    </xf>
    <xf numFmtId="1" fontId="18" fillId="28" borderId="46" xfId="0" applyNumberFormat="1" applyFont="1" applyFill="1" applyBorder="1" applyAlignment="1">
      <alignment horizontal="center"/>
    </xf>
    <xf numFmtId="1" fontId="18" fillId="28" borderId="47" xfId="0" applyNumberFormat="1" applyFont="1" applyFill="1" applyBorder="1" applyAlignment="1">
      <alignment horizontal="center"/>
    </xf>
    <xf numFmtId="1" fontId="18" fillId="28" borderId="48" xfId="0" applyNumberFormat="1" applyFont="1" applyFill="1" applyBorder="1" applyAlignment="1">
      <alignment horizontal="center"/>
    </xf>
    <xf numFmtId="1" fontId="18" fillId="29" borderId="25" xfId="0" applyNumberFormat="1" applyFont="1" applyFill="1" applyBorder="1" applyAlignment="1">
      <alignment horizontal="center"/>
    </xf>
    <xf numFmtId="0" fontId="18" fillId="22" borderId="10" xfId="0" applyFont="1" applyFill="1" applyBorder="1" applyAlignment="1">
      <alignment horizontal="center"/>
    </xf>
    <xf numFmtId="0" fontId="18" fillId="4" borderId="10" xfId="0" applyFont="1" applyFill="1" applyBorder="1" applyAlignment="1">
      <alignment horizontal="center"/>
    </xf>
    <xf numFmtId="0" fontId="0" fillId="0" borderId="10" xfId="0" applyFont="1" applyBorder="1" applyAlignment="1">
      <alignment horizontal="center"/>
    </xf>
    <xf numFmtId="0" fontId="0" fillId="22" borderId="31" xfId="0" applyFill="1" applyBorder="1" applyAlignment="1">
      <alignment horizontal="left"/>
    </xf>
    <xf numFmtId="0" fontId="0" fillId="22" borderId="10" xfId="0" applyFill="1" applyBorder="1" applyAlignment="1">
      <alignment horizontal="left"/>
    </xf>
    <xf numFmtId="0" fontId="18" fillId="22" borderId="27" xfId="0" applyFont="1" applyFill="1" applyBorder="1" applyAlignment="1">
      <alignment horizontal="center"/>
    </xf>
    <xf numFmtId="0" fontId="18" fillId="22" borderId="29" xfId="0" applyFont="1" applyFill="1" applyBorder="1" applyAlignment="1">
      <alignment horizontal="center"/>
    </xf>
    <xf numFmtId="0" fontId="18" fillId="24" borderId="10" xfId="0" applyFont="1" applyFill="1" applyBorder="1" applyAlignment="1">
      <alignment horizontal="center"/>
    </xf>
    <xf numFmtId="0" fontId="18" fillId="10" borderId="52" xfId="0" applyFont="1" applyFill="1" applyBorder="1" applyAlignment="1">
      <alignment horizontal="center"/>
    </xf>
    <xf numFmtId="0" fontId="18" fillId="10" borderId="53" xfId="0" applyFont="1" applyFill="1" applyBorder="1" applyAlignment="1">
      <alignment horizontal="center"/>
    </xf>
    <xf numFmtId="0" fontId="18" fillId="9" borderId="53" xfId="0" applyFont="1" applyFill="1" applyBorder="1" applyAlignment="1">
      <alignment horizontal="center"/>
    </xf>
    <xf numFmtId="0" fontId="18" fillId="8" borderId="53" xfId="0" applyFont="1" applyFill="1" applyBorder="1" applyAlignment="1">
      <alignment horizontal="center"/>
    </xf>
    <xf numFmtId="0" fontId="18" fillId="11" borderId="53" xfId="0" applyFont="1" applyFill="1" applyBorder="1" applyAlignment="1">
      <alignment horizontal="center"/>
    </xf>
    <xf numFmtId="0" fontId="18" fillId="11" borderId="54" xfId="0" applyFont="1" applyFill="1" applyBorder="1" applyAlignment="1">
      <alignment horizontal="center"/>
    </xf>
    <xf numFmtId="0" fontId="19" fillId="22" borderId="49" xfId="0" applyFont="1" applyFill="1" applyBorder="1" applyAlignment="1">
      <alignment horizontal="center"/>
    </xf>
    <xf numFmtId="0" fontId="19" fillId="22" borderId="50" xfId="0" applyFont="1" applyFill="1" applyBorder="1" applyAlignment="1">
      <alignment horizontal="center"/>
    </xf>
    <xf numFmtId="0" fontId="19" fillId="22" borderId="51" xfId="0" applyFont="1" applyFill="1" applyBorder="1" applyAlignment="1">
      <alignment horizontal="center"/>
    </xf>
    <xf numFmtId="0" fontId="18" fillId="10" borderId="10" xfId="40" applyFont="1" applyFill="1" applyBorder="1" applyAlignment="1">
      <alignment horizontal="center"/>
    </xf>
    <xf numFmtId="0" fontId="0" fillId="0" borderId="0" xfId="40" applyFont="1" applyBorder="1" applyAlignment="1">
      <alignment horizontal="center"/>
    </xf>
    <xf numFmtId="0" fontId="18" fillId="25" borderId="10" xfId="40" applyFont="1"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46">
    <cellStyle name="Accent1" xfId="19" builtinId="29" customBuiltin="1"/>
    <cellStyle name="Accent1 - 20%" xfId="1" builtinId="30" customBuiltin="1"/>
    <cellStyle name="Accent1 - 40%" xfId="7" builtinId="31" customBuiltin="1"/>
    <cellStyle name="Accent1 - 60%" xfId="13" builtinId="32" customBuiltin="1"/>
    <cellStyle name="Accent2" xfId="20" builtinId="33" customBuiltin="1"/>
    <cellStyle name="Accent2 - 20%" xfId="2" builtinId="34" customBuiltin="1"/>
    <cellStyle name="Accent2 - 40%" xfId="8" builtinId="35" customBuiltin="1"/>
    <cellStyle name="Accent2 - 60%" xfId="14" builtinId="36" customBuiltin="1"/>
    <cellStyle name="Accent3" xfId="21" builtinId="37" customBuiltin="1"/>
    <cellStyle name="Accent3 - 20%" xfId="3" builtinId="38" customBuiltin="1"/>
    <cellStyle name="Accent3 - 40%" xfId="9" builtinId="39" customBuiltin="1"/>
    <cellStyle name="Accent3 - 60%" xfId="15" builtinId="40" customBuiltin="1"/>
    <cellStyle name="Accent4" xfId="22" builtinId="41" customBuiltin="1"/>
    <cellStyle name="Accent4 - 20%" xfId="4" builtinId="42" customBuiltin="1"/>
    <cellStyle name="Accent4 - 40%" xfId="10" builtinId="43" customBuiltin="1"/>
    <cellStyle name="Accent4 - 60%" xfId="16" builtinId="44" customBuiltin="1"/>
    <cellStyle name="Accent5" xfId="23" builtinId="45" customBuiltin="1"/>
    <cellStyle name="Accent5 - 20%" xfId="5" builtinId="46" customBuiltin="1"/>
    <cellStyle name="Accent5 - 40%" xfId="11" builtinId="47" customBuiltin="1"/>
    <cellStyle name="Accent5 - 60%" xfId="17" builtinId="48" customBuiltin="1"/>
    <cellStyle name="Accent6" xfId="24" builtinId="49" customBuiltin="1"/>
    <cellStyle name="Accent6 - 20%" xfId="6" builtinId="50" customBuiltin="1"/>
    <cellStyle name="Accent6 - 40%" xfId="12" builtinId="51" customBuiltin="1"/>
    <cellStyle name="Accent6 - 60%" xfId="18" builtinId="52"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Sheet Title" xfId="43" builtinId="15" customBuiltin="1"/>
    <cellStyle name="Total" xfId="44" builtinId="25" customBuiltin="1"/>
    <cellStyle name="Warning Text" xfId="45" builtinId="11" customBuiltin="1"/>
  </cellStyles>
  <dxfs count="6">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23FF23"/>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FF99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1EEA"/>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28575</xdr:colOff>
      <xdr:row>0</xdr:row>
      <xdr:rowOff>28575</xdr:rowOff>
    </xdr:from>
    <xdr:to>
      <xdr:col>30</xdr:col>
      <xdr:colOff>95250</xdr:colOff>
      <xdr:row>4</xdr:row>
      <xdr:rowOff>0</xdr:rowOff>
    </xdr:to>
    <xdr:pic>
      <xdr:nvPicPr>
        <xdr:cNvPr id="4110" name="Picture 1"/>
        <xdr:cNvPicPr>
          <a:picLocks noChangeAspect="1" noChangeArrowheads="1"/>
        </xdr:cNvPicPr>
      </xdr:nvPicPr>
      <xdr:blipFill>
        <a:blip xmlns:r="http://schemas.openxmlformats.org/officeDocument/2006/relationships" r:embed="rId1"/>
        <a:srcRect/>
        <a:stretch>
          <a:fillRect/>
        </a:stretch>
      </xdr:blipFill>
      <xdr:spPr bwMode="auto">
        <a:xfrm>
          <a:off x="7515225" y="28575"/>
          <a:ext cx="4914900" cy="638175"/>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38"/>
  <sheetViews>
    <sheetView showGridLines="0" tabSelected="1" workbookViewId="0">
      <selection activeCell="F37" sqref="F37"/>
    </sheetView>
  </sheetViews>
  <sheetFormatPr baseColWidth="10" defaultColWidth="8.83203125" defaultRowHeight="12"/>
  <cols>
    <col min="1" max="1" width="2.5" style="1" customWidth="1"/>
    <col min="2" max="16384" width="8.83203125" style="1"/>
  </cols>
  <sheetData>
    <row r="1" spans="1:11">
      <c r="A1" s="2" t="s">
        <v>202</v>
      </c>
    </row>
    <row r="2" spans="1:11">
      <c r="A2" s="3"/>
      <c r="B2" s="1" t="s">
        <v>85</v>
      </c>
    </row>
    <row r="4" spans="1:11">
      <c r="A4" s="2" t="s">
        <v>203</v>
      </c>
    </row>
    <row r="5" spans="1:11">
      <c r="A5" s="3" t="s">
        <v>204</v>
      </c>
      <c r="B5" s="3" t="s">
        <v>205</v>
      </c>
    </row>
    <row r="6" spans="1:11">
      <c r="A6" s="3" t="s">
        <v>206</v>
      </c>
      <c r="B6" s="3" t="s">
        <v>207</v>
      </c>
    </row>
    <row r="7" spans="1:11">
      <c r="A7" s="3" t="s">
        <v>208</v>
      </c>
      <c r="B7" s="268" t="s">
        <v>209</v>
      </c>
      <c r="C7" s="243"/>
      <c r="D7" s="243"/>
      <c r="E7" s="243"/>
      <c r="F7" s="243"/>
      <c r="G7" s="243"/>
      <c r="H7" s="243"/>
      <c r="I7" s="243"/>
      <c r="J7" s="243"/>
      <c r="K7" s="243"/>
    </row>
    <row r="8" spans="1:11">
      <c r="A8" s="4" t="s">
        <v>210</v>
      </c>
      <c r="B8" s="3" t="s">
        <v>436</v>
      </c>
    </row>
    <row r="9" spans="1:11">
      <c r="A9" s="4" t="s">
        <v>437</v>
      </c>
      <c r="B9" s="1" t="s">
        <v>438</v>
      </c>
    </row>
    <row r="10" spans="1:11">
      <c r="A10" s="4" t="s">
        <v>439</v>
      </c>
      <c r="B10" s="269" t="s">
        <v>83</v>
      </c>
    </row>
    <row r="11" spans="1:11">
      <c r="A11" s="4" t="s">
        <v>440</v>
      </c>
      <c r="B11" s="269" t="s">
        <v>84</v>
      </c>
    </row>
    <row r="13" spans="1:11">
      <c r="A13" s="2" t="s">
        <v>441</v>
      </c>
    </row>
    <row r="14" spans="1:11">
      <c r="A14" s="3" t="s">
        <v>442</v>
      </c>
      <c r="B14" s="56" t="s">
        <v>453</v>
      </c>
    </row>
    <row r="15" spans="1:11">
      <c r="A15" s="3"/>
      <c r="B15" s="56" t="s">
        <v>76</v>
      </c>
    </row>
    <row r="16" spans="1:11">
      <c r="A16" s="3" t="s">
        <v>206</v>
      </c>
      <c r="B16" s="4" t="s">
        <v>443</v>
      </c>
    </row>
    <row r="17" spans="1:10">
      <c r="A17" s="4" t="s">
        <v>208</v>
      </c>
      <c r="B17" s="4" t="s">
        <v>444</v>
      </c>
    </row>
    <row r="18" spans="1:10">
      <c r="B18" s="56" t="s">
        <v>77</v>
      </c>
    </row>
    <row r="19" spans="1:10">
      <c r="A19" s="1" t="s">
        <v>210</v>
      </c>
      <c r="B19" s="56" t="s">
        <v>649</v>
      </c>
    </row>
    <row r="20" spans="1:10">
      <c r="B20" s="56" t="s">
        <v>648</v>
      </c>
    </row>
    <row r="21" spans="1:10">
      <c r="A21" s="56" t="s">
        <v>437</v>
      </c>
      <c r="B21" s="56" t="s">
        <v>650</v>
      </c>
    </row>
    <row r="22" spans="1:10">
      <c r="B22" s="56"/>
    </row>
    <row r="23" spans="1:10">
      <c r="A23" s="5" t="s">
        <v>445</v>
      </c>
    </row>
    <row r="24" spans="1:10">
      <c r="A24" s="1" t="s">
        <v>442</v>
      </c>
      <c r="B24" s="1" t="s">
        <v>651</v>
      </c>
    </row>
    <row r="25" spans="1:10">
      <c r="A25" s="1" t="s">
        <v>206</v>
      </c>
      <c r="B25" s="268" t="s">
        <v>446</v>
      </c>
      <c r="C25" s="269"/>
      <c r="D25" s="269"/>
      <c r="E25" s="269"/>
      <c r="F25" s="269"/>
      <c r="G25" s="269"/>
      <c r="H25" s="269"/>
      <c r="I25" s="269"/>
      <c r="J25" s="269"/>
    </row>
    <row r="26" spans="1:10">
      <c r="A26" s="4" t="s">
        <v>208</v>
      </c>
      <c r="B26" s="56" t="s">
        <v>475</v>
      </c>
    </row>
    <row r="27" spans="1:10">
      <c r="B27" s="1" t="s">
        <v>476</v>
      </c>
    </row>
    <row r="29" spans="1:10">
      <c r="A29" s="6" t="s">
        <v>652</v>
      </c>
      <c r="B29" s="7"/>
      <c r="I29" s="8"/>
    </row>
    <row r="31" spans="1:10">
      <c r="A31" s="9" t="s">
        <v>227</v>
      </c>
    </row>
    <row r="32" spans="1:10">
      <c r="A32" s="9" t="s">
        <v>228</v>
      </c>
      <c r="F32" s="8"/>
    </row>
    <row r="34" spans="1:1">
      <c r="A34" s="1" t="s">
        <v>246</v>
      </c>
    </row>
    <row r="35" spans="1:1">
      <c r="A35" s="56" t="s">
        <v>247</v>
      </c>
    </row>
    <row r="37" spans="1:1">
      <c r="A37" s="56" t="s">
        <v>581</v>
      </c>
    </row>
    <row r="38" spans="1:1">
      <c r="A38" s="56" t="s">
        <v>580</v>
      </c>
    </row>
  </sheetData>
  <phoneticPr fontId="26" type="noConversion"/>
  <pageMargins left="0.70000000000000007" right="0.70000000000000007" top="0.75" bottom="0.75" header="0.51180555555555562" footer="0.51180555555555562"/>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W867"/>
  <sheetViews>
    <sheetView zoomScale="80" zoomScaleNormal="80" zoomScalePageLayoutView="80" workbookViewId="0">
      <selection activeCell="AA2" sqref="AA2"/>
    </sheetView>
  </sheetViews>
  <sheetFormatPr baseColWidth="10" defaultColWidth="8.83203125" defaultRowHeight="12"/>
  <cols>
    <col min="1" max="1" width="21" style="10" customWidth="1"/>
    <col min="2" max="2" width="5.1640625" style="10" customWidth="1"/>
    <col min="3" max="3" width="9.1640625" style="10" customWidth="1"/>
    <col min="4" max="5" width="9.1640625" style="10" hidden="1" customWidth="1"/>
    <col min="6" max="6" width="19.5" style="10" customWidth="1"/>
    <col min="7" max="7" width="5.83203125" style="10" customWidth="1"/>
    <col min="8" max="8" width="9.1640625" style="10" customWidth="1"/>
    <col min="9" max="10" width="9.1640625" style="10" hidden="1" customWidth="1"/>
    <col min="11" max="11" width="20.6640625" style="10" customWidth="1"/>
    <col min="12" max="12" width="5.6640625" style="10" customWidth="1"/>
    <col min="13" max="13" width="9.1640625" style="10" customWidth="1"/>
    <col min="14" max="15" width="9.1640625" style="10" hidden="1" customWidth="1"/>
    <col min="16" max="16" width="20" style="10" customWidth="1"/>
    <col min="17" max="17" width="5.1640625" style="10" customWidth="1"/>
    <col min="18" max="18" width="9.1640625" style="10" customWidth="1"/>
    <col min="19" max="20" width="9.1640625" style="10" hidden="1" customWidth="1"/>
    <col min="21" max="21" width="20.1640625" style="10" customWidth="1"/>
    <col min="22" max="22" width="5.1640625" style="10" customWidth="1"/>
    <col min="23" max="23" width="9.1640625" style="10" customWidth="1"/>
    <col min="24" max="25" width="9.1640625" style="10" hidden="1" customWidth="1"/>
    <col min="26" max="26" width="20.1640625" style="10" customWidth="1"/>
    <col min="27" max="27" width="5.1640625" style="10" customWidth="1"/>
    <col min="28" max="28" width="9.1640625" style="10" customWidth="1"/>
    <col min="29" max="30" width="9.1640625" style="10" hidden="1" customWidth="1"/>
    <col min="31" max="31" width="17.83203125" style="10" customWidth="1"/>
    <col min="32" max="32" width="4.1640625" style="10" customWidth="1"/>
    <col min="33" max="33" width="9.1640625" style="10" customWidth="1"/>
    <col min="34" max="35" width="9.1640625" style="10" hidden="1" customWidth="1"/>
    <col min="36" max="36" width="20.5" style="10" customWidth="1"/>
    <col min="37" max="37" width="5.1640625" style="10" customWidth="1"/>
    <col min="38" max="38" width="9.1640625" style="10" customWidth="1"/>
    <col min="39" max="40" width="9.1640625" style="10" hidden="1" customWidth="1"/>
    <col min="41" max="41" width="20" style="10" customWidth="1"/>
    <col min="42" max="42" width="4.1640625" style="10" customWidth="1"/>
    <col min="43" max="43" width="9.1640625" style="10" customWidth="1"/>
    <col min="44" max="45" width="9.1640625" style="10" hidden="1" customWidth="1"/>
    <col min="46" max="46" width="20" style="10" customWidth="1"/>
    <col min="47" max="47" width="5.1640625" style="10" customWidth="1"/>
    <col min="48" max="48" width="9.1640625" style="10" customWidth="1"/>
    <col min="49" max="49" width="9.1640625" style="10" hidden="1" customWidth="1"/>
    <col min="50" max="50" width="9.1640625" style="10" customWidth="1"/>
    <col min="51" max="16384" width="8.83203125" style="10"/>
  </cols>
  <sheetData>
    <row r="1" spans="1:49">
      <c r="A1" s="322" t="s">
        <v>229</v>
      </c>
      <c r="B1" s="322"/>
      <c r="C1" s="11"/>
      <c r="D1" s="11"/>
      <c r="E1" s="12"/>
      <c r="F1" s="323" t="s">
        <v>230</v>
      </c>
      <c r="G1" s="323"/>
      <c r="H1" s="13"/>
      <c r="I1" s="13"/>
      <c r="J1" s="12"/>
      <c r="K1" s="323" t="s">
        <v>231</v>
      </c>
      <c r="L1" s="323"/>
      <c r="P1" s="323" t="s">
        <v>232</v>
      </c>
      <c r="Q1" s="323"/>
      <c r="U1" s="322" t="s">
        <v>233</v>
      </c>
      <c r="V1" s="322"/>
      <c r="W1" s="12"/>
      <c r="X1" s="12"/>
      <c r="Y1" s="12"/>
      <c r="Z1" s="322" t="s">
        <v>234</v>
      </c>
      <c r="AA1" s="322"/>
      <c r="AB1" s="12"/>
      <c r="AC1" s="12"/>
      <c r="AD1" s="12"/>
      <c r="AE1" s="322" t="s">
        <v>235</v>
      </c>
      <c r="AF1" s="322"/>
      <c r="AJ1" s="322" t="s">
        <v>236</v>
      </c>
      <c r="AK1" s="322"/>
      <c r="AO1" s="322" t="s">
        <v>237</v>
      </c>
      <c r="AP1" s="322"/>
      <c r="AT1" s="322" t="s">
        <v>238</v>
      </c>
      <c r="AU1" s="322"/>
    </row>
    <row r="2" spans="1:49">
      <c r="A2" s="276" t="s">
        <v>333</v>
      </c>
      <c r="B2" s="138">
        <v>1</v>
      </c>
      <c r="C2" s="15">
        <f>VLOOKUP($A2,Players!$B$3:$C$711,2,FALSE)</f>
        <v>0</v>
      </c>
      <c r="D2" s="15">
        <f t="shared" ref="D2" si="0">IF(C2&gt;0,1,0)</f>
        <v>0</v>
      </c>
      <c r="F2" s="276" t="s">
        <v>66</v>
      </c>
      <c r="G2" s="138">
        <v>1</v>
      </c>
      <c r="H2" s="15">
        <f>VLOOKUP($F2,Players!$B$3:$C$711,2,FALSE)</f>
        <v>0</v>
      </c>
      <c r="I2" s="15">
        <f t="shared" ref="I2" si="1">IF(H2&gt;0,1,0)</f>
        <v>0</v>
      </c>
      <c r="K2" s="276" t="s">
        <v>254</v>
      </c>
      <c r="L2" s="14">
        <v>1</v>
      </c>
      <c r="M2" s="15">
        <f>VLOOKUP($K2,Players!$B$3:$C$711,2,FALSE)</f>
        <v>0</v>
      </c>
      <c r="N2" s="15">
        <f t="shared" ref="N2:N26" si="2">IF(M2&gt;0,1,0)</f>
        <v>0</v>
      </c>
      <c r="P2" s="276" t="s">
        <v>640</v>
      </c>
      <c r="Q2" s="14">
        <v>1</v>
      </c>
      <c r="R2" s="15">
        <f>VLOOKUP($P2,Players!$B$3:$C$711,2,FALSE)</f>
        <v>0</v>
      </c>
      <c r="S2" s="15">
        <f t="shared" ref="S2" si="3">IF(R2&gt;0,1,0)</f>
        <v>0</v>
      </c>
      <c r="U2" s="276" t="s">
        <v>72</v>
      </c>
      <c r="V2" s="14">
        <v>1</v>
      </c>
      <c r="W2" s="15">
        <f>VLOOKUP($U2,Players!$B$3:$C$711,2,FALSE)</f>
        <v>0</v>
      </c>
      <c r="X2" s="15">
        <f t="shared" ref="X2" si="4">IF(W2&gt;0,1,0)</f>
        <v>0</v>
      </c>
      <c r="Z2" s="320" t="s">
        <v>19</v>
      </c>
      <c r="AA2" s="14">
        <v>1</v>
      </c>
      <c r="AB2" s="15">
        <f>VLOOKUP($Z3,Players!$B$3:$C$711,2,FALSE)</f>
        <v>0</v>
      </c>
      <c r="AC2" s="15">
        <f t="shared" ref="AC2:AC16" si="5">IF(AB2&gt;0,1,0)</f>
        <v>0</v>
      </c>
      <c r="AE2" s="276" t="s">
        <v>288</v>
      </c>
      <c r="AF2" s="14">
        <v>1</v>
      </c>
      <c r="AG2" s="15">
        <f>VLOOKUP($AE2,Players!$B$3:$C$711,2,FALSE)</f>
        <v>0</v>
      </c>
      <c r="AH2" s="15">
        <f t="shared" ref="AH2" si="6">IF(AG2&gt;0,1,0)</f>
        <v>0</v>
      </c>
      <c r="AJ2" s="276" t="s">
        <v>593</v>
      </c>
      <c r="AK2" s="14">
        <v>1</v>
      </c>
      <c r="AL2" s="15">
        <f>VLOOKUP($AJ2,Players!$V$3:$W$851,2,FALSE)</f>
        <v>0</v>
      </c>
      <c r="AM2" s="15">
        <f t="shared" ref="AM2" si="7">IF(AL2&gt;0,1,0)</f>
        <v>0</v>
      </c>
      <c r="AO2" s="276" t="s">
        <v>216</v>
      </c>
      <c r="AP2" s="14">
        <v>1</v>
      </c>
      <c r="AQ2" s="15">
        <f>VLOOKUP($AO2,Players!$V$3:$W$851,2,FALSE)</f>
        <v>0</v>
      </c>
      <c r="AR2" s="15">
        <f t="shared" ref="AR2" si="8">IF(AQ2&gt;0,1,0)</f>
        <v>0</v>
      </c>
      <c r="AT2" s="276" t="s">
        <v>46</v>
      </c>
      <c r="AU2" s="14">
        <v>1</v>
      </c>
      <c r="AV2" s="15">
        <f>VLOOKUP($AT2,Players!$V$3:$W$851,2,FALSE)</f>
        <v>0</v>
      </c>
      <c r="AW2" s="15">
        <f t="shared" ref="AW2" si="9">IF(AV2&gt;0,1,0)</f>
        <v>0</v>
      </c>
    </row>
    <row r="3" spans="1:49">
      <c r="A3" s="276" t="s">
        <v>65</v>
      </c>
      <c r="B3" s="138">
        <v>2</v>
      </c>
      <c r="C3" s="15">
        <f>VLOOKUP($A3,Players!$B$3:$C$711,2,FALSE)</f>
        <v>0</v>
      </c>
      <c r="D3" s="15">
        <f t="shared" ref="D3:D16" si="10">IF(C3&gt;0,1,0)</f>
        <v>0</v>
      </c>
      <c r="F3" s="276" t="s">
        <v>240</v>
      </c>
      <c r="G3" s="138">
        <v>2</v>
      </c>
      <c r="H3" s="15">
        <f>VLOOKUP($F3,Players!$B$3:$C$711,2,FALSE)</f>
        <v>0</v>
      </c>
      <c r="I3" s="15">
        <f t="shared" ref="I3:I26" si="11">IF(H3&gt;0,1,0)</f>
        <v>0</v>
      </c>
      <c r="K3" s="276" t="s">
        <v>368</v>
      </c>
      <c r="L3" s="14">
        <v>2</v>
      </c>
      <c r="M3" s="15">
        <f>VLOOKUP($K3,Players!$B$3:$C$711,2,FALSE)</f>
        <v>0</v>
      </c>
      <c r="N3" s="15">
        <f t="shared" si="2"/>
        <v>0</v>
      </c>
      <c r="P3" s="276" t="s">
        <v>259</v>
      </c>
      <c r="Q3" s="14">
        <v>2</v>
      </c>
      <c r="R3" s="15">
        <f>VLOOKUP($P3,Players!$B$3:$C$711,2,FALSE)</f>
        <v>0</v>
      </c>
      <c r="S3" s="15">
        <f t="shared" ref="S3:S26" si="12">IF(R3&gt;0,1,0)</f>
        <v>0</v>
      </c>
      <c r="U3" s="276" t="s">
        <v>376</v>
      </c>
      <c r="V3" s="14">
        <v>2</v>
      </c>
      <c r="W3" s="15">
        <f>VLOOKUP($U3,Players!$B$3:$C$711,2,FALSE)</f>
        <v>0</v>
      </c>
      <c r="X3" s="15">
        <f t="shared" ref="X3:X26" si="13">IF(W3&gt;0,1,0)</f>
        <v>0</v>
      </c>
      <c r="Z3" s="276" t="s">
        <v>640</v>
      </c>
      <c r="AA3" s="14">
        <v>2</v>
      </c>
      <c r="AB3" s="15">
        <f>VLOOKUP($Z4,Players!$B$3:$C$711,2,FALSE)</f>
        <v>0</v>
      </c>
      <c r="AC3" s="15">
        <f t="shared" si="5"/>
        <v>0</v>
      </c>
      <c r="AE3" s="276" t="s">
        <v>25</v>
      </c>
      <c r="AF3" s="14">
        <v>2</v>
      </c>
      <c r="AG3" s="15">
        <f>VLOOKUP($AE3,Players!$B$3:$C$711,2,FALSE)</f>
        <v>0</v>
      </c>
      <c r="AH3" s="15">
        <f t="shared" ref="AH3:AH11" si="14">IF(AG3&gt;0,1,0)</f>
        <v>0</v>
      </c>
      <c r="AJ3" s="276" t="s">
        <v>600</v>
      </c>
      <c r="AK3" s="14">
        <v>2</v>
      </c>
      <c r="AL3" s="15">
        <f>VLOOKUP($AJ3,Players!$V$3:$W$851,2,FALSE)</f>
        <v>0</v>
      </c>
      <c r="AM3" s="15">
        <f t="shared" ref="AM3:AM66" si="15">IF(AL3&gt;0,1,0)</f>
        <v>0</v>
      </c>
      <c r="AO3" s="276" t="s">
        <v>214</v>
      </c>
      <c r="AP3" s="14">
        <v>2</v>
      </c>
      <c r="AQ3" s="15">
        <f>VLOOKUP($AO3,Players!$V$3:$W$851,2,FALSE)</f>
        <v>0</v>
      </c>
      <c r="AR3" s="15">
        <f t="shared" ref="AR3:AR31" si="16">IF(AQ3&gt;0,1,0)</f>
        <v>0</v>
      </c>
      <c r="AT3" s="276" t="s">
        <v>613</v>
      </c>
      <c r="AU3" s="14">
        <v>2</v>
      </c>
      <c r="AV3" s="15">
        <f>VLOOKUP($AT3,Players!$V$3:$W$851,2,FALSE)</f>
        <v>0</v>
      </c>
      <c r="AW3" s="15">
        <f t="shared" ref="AW3:AW21" si="17">IF(AV3&gt;0,1,0)</f>
        <v>0</v>
      </c>
    </row>
    <row r="4" spans="1:49">
      <c r="A4" s="276" t="s">
        <v>257</v>
      </c>
      <c r="B4" s="138">
        <v>3</v>
      </c>
      <c r="C4" s="15">
        <f>VLOOKUP($A4,Players!$B$3:$C$711,2,FALSE)</f>
        <v>0</v>
      </c>
      <c r="D4" s="15">
        <f t="shared" si="10"/>
        <v>0</v>
      </c>
      <c r="F4" s="276" t="s">
        <v>265</v>
      </c>
      <c r="G4" s="138">
        <v>3</v>
      </c>
      <c r="H4" s="15">
        <f>VLOOKUP($F4,Players!$B$3:$C$711,2,FALSE)</f>
        <v>0</v>
      </c>
      <c r="I4" s="15">
        <f t="shared" si="11"/>
        <v>0</v>
      </c>
      <c r="K4" s="276" t="s">
        <v>370</v>
      </c>
      <c r="L4" s="14">
        <v>3</v>
      </c>
      <c r="M4" s="15">
        <f>VLOOKUP($K4,Players!$B$3:$C$711,2,FALSE)</f>
        <v>0</v>
      </c>
      <c r="N4" s="15">
        <f t="shared" si="2"/>
        <v>0</v>
      </c>
      <c r="P4" s="276" t="s">
        <v>242</v>
      </c>
      <c r="Q4" s="14">
        <v>3</v>
      </c>
      <c r="R4" s="15">
        <f>VLOOKUP($P4,Players!$B$3:$C$711,2,FALSE)</f>
        <v>0</v>
      </c>
      <c r="S4" s="15">
        <f t="shared" si="12"/>
        <v>0</v>
      </c>
      <c r="U4" s="276" t="s">
        <v>243</v>
      </c>
      <c r="V4" s="14">
        <v>3</v>
      </c>
      <c r="W4" s="15">
        <f>VLOOKUP($U4,Players!$B$3:$C$711,2,FALSE)</f>
        <v>0</v>
      </c>
      <c r="X4" s="15">
        <f t="shared" si="13"/>
        <v>0</v>
      </c>
      <c r="Z4" s="276" t="s">
        <v>73</v>
      </c>
      <c r="AA4" s="14">
        <v>3</v>
      </c>
      <c r="AB4" s="15">
        <f>VLOOKUP($Z5,Players!$B$3:$C$711,2,FALSE)</f>
        <v>0</v>
      </c>
      <c r="AC4" s="15">
        <f t="shared" si="5"/>
        <v>0</v>
      </c>
      <c r="AE4" s="276" t="s">
        <v>480</v>
      </c>
      <c r="AF4" s="14">
        <v>3</v>
      </c>
      <c r="AG4" s="15">
        <f>VLOOKUP($AE4,Players!$B$3:$C$711,2,FALSE)</f>
        <v>0</v>
      </c>
      <c r="AH4" s="15">
        <f t="shared" si="14"/>
        <v>0</v>
      </c>
      <c r="AJ4" s="276" t="s">
        <v>596</v>
      </c>
      <c r="AK4" s="14">
        <v>3</v>
      </c>
      <c r="AL4" s="15">
        <f>VLOOKUP($AJ4,Players!$V$3:$W$851,2,FALSE)</f>
        <v>0</v>
      </c>
      <c r="AM4" s="15">
        <f t="shared" si="15"/>
        <v>0</v>
      </c>
      <c r="AO4" s="276" t="s">
        <v>217</v>
      </c>
      <c r="AP4" s="14">
        <v>3</v>
      </c>
      <c r="AQ4" s="15">
        <f>VLOOKUP($AO4,Players!$V$3:$W$851,2,FALSE)</f>
        <v>0</v>
      </c>
      <c r="AR4" s="15">
        <f t="shared" si="16"/>
        <v>0</v>
      </c>
      <c r="AT4" s="276" t="s">
        <v>614</v>
      </c>
      <c r="AU4" s="14">
        <v>3</v>
      </c>
      <c r="AV4" s="15">
        <f>VLOOKUP($AT4,Players!$V$3:$W$851,2,FALSE)</f>
        <v>0</v>
      </c>
      <c r="AW4" s="15">
        <f t="shared" si="17"/>
        <v>0</v>
      </c>
    </row>
    <row r="5" spans="1:49">
      <c r="A5" s="276" t="s">
        <v>264</v>
      </c>
      <c r="B5" s="138">
        <v>4</v>
      </c>
      <c r="C5" s="15">
        <f>VLOOKUP($A5,Players!$B$3:$C$711,2,FALSE)</f>
        <v>0</v>
      </c>
      <c r="D5" s="15">
        <f t="shared" si="10"/>
        <v>0</v>
      </c>
      <c r="F5" s="276" t="s">
        <v>261</v>
      </c>
      <c r="G5" s="138">
        <v>4</v>
      </c>
      <c r="H5" s="15">
        <f>VLOOKUP($F5,Players!$B$3:$C$711,2,FALSE)</f>
        <v>0</v>
      </c>
      <c r="I5" s="15">
        <f t="shared" si="11"/>
        <v>0</v>
      </c>
      <c r="K5" s="276" t="s">
        <v>371</v>
      </c>
      <c r="L5" s="14">
        <v>4</v>
      </c>
      <c r="M5" s="15">
        <f>VLOOKUP($K5,Players!$B$3:$C$711,2,FALSE)</f>
        <v>0</v>
      </c>
      <c r="N5" s="15">
        <f t="shared" si="2"/>
        <v>0</v>
      </c>
      <c r="P5" s="276" t="s">
        <v>294</v>
      </c>
      <c r="Q5" s="14">
        <v>4</v>
      </c>
      <c r="R5" s="15">
        <f>VLOOKUP($P5,Players!$B$3:$C$711,2,FALSE)</f>
        <v>0</v>
      </c>
      <c r="S5" s="15">
        <f t="shared" si="12"/>
        <v>0</v>
      </c>
      <c r="U5" s="276" t="s">
        <v>105</v>
      </c>
      <c r="V5" s="14">
        <v>4</v>
      </c>
      <c r="W5" s="15">
        <f>VLOOKUP($U5,Players!$B$3:$C$711,2,FALSE)</f>
        <v>0</v>
      </c>
      <c r="X5" s="15">
        <f t="shared" si="13"/>
        <v>0</v>
      </c>
      <c r="Z5" s="276" t="s">
        <v>100</v>
      </c>
      <c r="AA5" s="14">
        <v>4</v>
      </c>
      <c r="AB5" s="15">
        <f>VLOOKUP($Z6,Players!$B$3:$C$711,2,FALSE)</f>
        <v>0</v>
      </c>
      <c r="AC5" s="15">
        <f t="shared" si="5"/>
        <v>0</v>
      </c>
      <c r="AE5" s="276" t="s">
        <v>74</v>
      </c>
      <c r="AF5" s="14">
        <v>4</v>
      </c>
      <c r="AG5" s="15">
        <f>VLOOKUP($AE5,Players!$B$3:$C$711,2,FALSE)</f>
        <v>0</v>
      </c>
      <c r="AH5" s="15">
        <f t="shared" si="14"/>
        <v>0</v>
      </c>
      <c r="AJ5" s="276" t="s">
        <v>605</v>
      </c>
      <c r="AK5" s="14">
        <v>4</v>
      </c>
      <c r="AL5" s="15">
        <f>VLOOKUP($AJ5,Players!$V$3:$W$851,2,FALSE)</f>
        <v>0</v>
      </c>
      <c r="AM5" s="15">
        <f t="shared" si="15"/>
        <v>0</v>
      </c>
      <c r="AO5" s="276" t="s">
        <v>39</v>
      </c>
      <c r="AP5" s="14">
        <v>4</v>
      </c>
      <c r="AQ5" s="15">
        <f>VLOOKUP($AO5,Players!$V$3:$W$851,2,FALSE)</f>
        <v>0</v>
      </c>
      <c r="AR5" s="15">
        <f t="shared" si="16"/>
        <v>0</v>
      </c>
      <c r="AT5" s="276" t="s">
        <v>615</v>
      </c>
      <c r="AU5" s="14">
        <v>4</v>
      </c>
      <c r="AV5" s="15">
        <f>VLOOKUP($AT5,Players!$V$3:$W$851,2,FALSE)</f>
        <v>0</v>
      </c>
      <c r="AW5" s="15">
        <f t="shared" si="17"/>
        <v>0</v>
      </c>
    </row>
    <row r="6" spans="1:49">
      <c r="A6" s="276" t="s">
        <v>106</v>
      </c>
      <c r="B6" s="138">
        <v>5</v>
      </c>
      <c r="C6" s="15">
        <f>VLOOKUP($A6,Players!$B$3:$C$711,2,FALSE)</f>
        <v>0</v>
      </c>
      <c r="D6" s="15">
        <f t="shared" si="10"/>
        <v>0</v>
      </c>
      <c r="F6" s="276" t="s">
        <v>70</v>
      </c>
      <c r="G6" s="138">
        <v>5</v>
      </c>
      <c r="H6" s="15">
        <f>VLOOKUP($F6,Players!$B$3:$C$711,2,FALSE)</f>
        <v>0</v>
      </c>
      <c r="I6" s="15">
        <f t="shared" si="11"/>
        <v>0</v>
      </c>
      <c r="K6" s="276" t="s">
        <v>289</v>
      </c>
      <c r="L6" s="14">
        <v>5</v>
      </c>
      <c r="M6" s="15">
        <f>VLOOKUP($K6,Players!$B$3:$C$711,2,FALSE)</f>
        <v>0</v>
      </c>
      <c r="N6" s="15">
        <f t="shared" si="2"/>
        <v>0</v>
      </c>
      <c r="P6" s="276" t="s">
        <v>266</v>
      </c>
      <c r="Q6" s="14">
        <v>5</v>
      </c>
      <c r="R6" s="15">
        <f>VLOOKUP($P6,Players!$B$3:$C$711,2,FALSE)</f>
        <v>0</v>
      </c>
      <c r="S6" s="15">
        <f t="shared" si="12"/>
        <v>0</v>
      </c>
      <c r="U6" s="276" t="s">
        <v>377</v>
      </c>
      <c r="V6" s="14">
        <v>5</v>
      </c>
      <c r="W6" s="15">
        <f>VLOOKUP($U6,Players!$B$3:$C$711,2,FALSE)</f>
        <v>0</v>
      </c>
      <c r="X6" s="15">
        <f t="shared" si="13"/>
        <v>0</v>
      </c>
      <c r="Z6" s="276" t="s">
        <v>422</v>
      </c>
      <c r="AA6" s="14">
        <v>5</v>
      </c>
      <c r="AB6" s="15">
        <f>VLOOKUP($Z7,Players!$B$3:$C$711,2,FALSE)</f>
        <v>0</v>
      </c>
      <c r="AC6" s="15">
        <f t="shared" si="5"/>
        <v>0</v>
      </c>
      <c r="AE6" s="276" t="s">
        <v>26</v>
      </c>
      <c r="AF6" s="14">
        <v>5</v>
      </c>
      <c r="AG6" s="15">
        <f>VLOOKUP($AE6,Players!$B$3:$C$711,2,FALSE)</f>
        <v>0</v>
      </c>
      <c r="AH6" s="15">
        <f t="shared" si="14"/>
        <v>0</v>
      </c>
      <c r="AJ6" s="276" t="s">
        <v>597</v>
      </c>
      <c r="AK6" s="14">
        <v>5</v>
      </c>
      <c r="AL6" s="15">
        <f>VLOOKUP($AJ6,Players!$V$3:$W$851,2,FALSE)</f>
        <v>0</v>
      </c>
      <c r="AM6" s="15">
        <f t="shared" si="15"/>
        <v>0</v>
      </c>
      <c r="AO6" s="276" t="s">
        <v>35</v>
      </c>
      <c r="AP6" s="14">
        <v>5</v>
      </c>
      <c r="AQ6" s="15">
        <f>VLOOKUP($AO6,Players!$V$3:$W$851,2,FALSE)</f>
        <v>0</v>
      </c>
      <c r="AR6" s="15">
        <f t="shared" si="16"/>
        <v>0</v>
      </c>
      <c r="AT6" s="276" t="s">
        <v>616</v>
      </c>
      <c r="AU6" s="14">
        <v>5</v>
      </c>
      <c r="AV6" s="15">
        <f>VLOOKUP($AT6,Players!$V$3:$W$851,2,FALSE)</f>
        <v>0</v>
      </c>
      <c r="AW6" s="15">
        <f t="shared" si="17"/>
        <v>0</v>
      </c>
    </row>
    <row r="7" spans="1:49">
      <c r="A7" s="276" t="s">
        <v>464</v>
      </c>
      <c r="B7" s="138">
        <v>6</v>
      </c>
      <c r="C7" s="15">
        <f>VLOOKUP($A7,Players!$B$3:$C$711,2,FALSE)</f>
        <v>0</v>
      </c>
      <c r="D7" s="15">
        <f t="shared" si="10"/>
        <v>0</v>
      </c>
      <c r="F7" s="276" t="s">
        <v>258</v>
      </c>
      <c r="G7" s="138">
        <v>6</v>
      </c>
      <c r="H7" s="15">
        <f>VLOOKUP($F7,Players!$B$3:$C$711,2,FALSE)</f>
        <v>0</v>
      </c>
      <c r="I7" s="15">
        <f t="shared" si="11"/>
        <v>0</v>
      </c>
      <c r="K7" s="276" t="s">
        <v>369</v>
      </c>
      <c r="L7" s="14">
        <v>6</v>
      </c>
      <c r="M7" s="15">
        <f>VLOOKUP($K7,Players!$B$3:$C$711,2,FALSE)</f>
        <v>0</v>
      </c>
      <c r="N7" s="15">
        <f t="shared" si="2"/>
        <v>0</v>
      </c>
      <c r="P7" s="276" t="s">
        <v>71</v>
      </c>
      <c r="Q7" s="14">
        <v>6</v>
      </c>
      <c r="R7" s="15">
        <f>VLOOKUP($P7,Players!$B$3:$C$711,2,FALSE)</f>
        <v>0</v>
      </c>
      <c r="S7" s="15">
        <f t="shared" si="12"/>
        <v>0</v>
      </c>
      <c r="U7" s="276" t="s">
        <v>175</v>
      </c>
      <c r="V7" s="14">
        <v>6</v>
      </c>
      <c r="W7" s="15">
        <f>VLOOKUP($U7,Players!$B$3:$C$711,2,FALSE)</f>
        <v>0</v>
      </c>
      <c r="X7" s="15">
        <f t="shared" si="13"/>
        <v>0</v>
      </c>
      <c r="Z7" s="276" t="s">
        <v>336</v>
      </c>
      <c r="AA7" s="14">
        <v>6</v>
      </c>
      <c r="AB7" s="15">
        <f>VLOOKUP($Z8,Players!$B$3:$C$711,2,FALSE)</f>
        <v>0</v>
      </c>
      <c r="AC7" s="15">
        <f t="shared" si="5"/>
        <v>0</v>
      </c>
      <c r="AE7" s="311" t="s">
        <v>666</v>
      </c>
      <c r="AF7" s="14">
        <v>6</v>
      </c>
      <c r="AG7" s="15" t="e">
        <f>VLOOKUP($AE7,Players!$B$3:$C$711,2,FALSE)</f>
        <v>#N/A</v>
      </c>
      <c r="AH7" s="15" t="e">
        <f t="shared" si="14"/>
        <v>#N/A</v>
      </c>
      <c r="AJ7" s="276" t="s">
        <v>594</v>
      </c>
      <c r="AK7" s="14">
        <v>6</v>
      </c>
      <c r="AL7" s="15">
        <f>VLOOKUP($AJ7,Players!$V$3:$W$851,2,FALSE)</f>
        <v>0</v>
      </c>
      <c r="AM7" s="15">
        <f t="shared" si="15"/>
        <v>0</v>
      </c>
      <c r="AO7" s="276" t="s">
        <v>37</v>
      </c>
      <c r="AP7" s="14">
        <v>6</v>
      </c>
      <c r="AQ7" s="15">
        <f>VLOOKUP($AO7,Players!$V$3:$W$851,2,FALSE)</f>
        <v>0</v>
      </c>
      <c r="AR7" s="15">
        <f t="shared" si="16"/>
        <v>0</v>
      </c>
      <c r="AT7" s="276" t="s">
        <v>124</v>
      </c>
      <c r="AU7" s="14">
        <v>6</v>
      </c>
      <c r="AV7" s="15">
        <f>VLOOKUP($AT7,Players!$V$3:$W$851,2,FALSE)</f>
        <v>0</v>
      </c>
      <c r="AW7" s="15">
        <f t="shared" si="17"/>
        <v>0</v>
      </c>
    </row>
    <row r="8" spans="1:49">
      <c r="A8" s="276" t="s">
        <v>239</v>
      </c>
      <c r="B8" s="138">
        <v>7</v>
      </c>
      <c r="C8" s="15">
        <f>VLOOKUP($A8,Players!$B$3:$C$711,2,FALSE)</f>
        <v>0</v>
      </c>
      <c r="D8" s="15">
        <f t="shared" si="10"/>
        <v>0</v>
      </c>
      <c r="F8" s="276" t="s">
        <v>107</v>
      </c>
      <c r="G8" s="138">
        <v>7</v>
      </c>
      <c r="H8" s="15">
        <f>VLOOKUP($F8,Players!$B$3:$C$711,2,FALSE)</f>
        <v>0</v>
      </c>
      <c r="I8" s="15">
        <f t="shared" si="11"/>
        <v>0</v>
      </c>
      <c r="K8" s="276" t="s">
        <v>241</v>
      </c>
      <c r="L8" s="14">
        <v>7</v>
      </c>
      <c r="M8" s="15">
        <f>VLOOKUP($K8,Players!$B$3:$C$711,2,FALSE)</f>
        <v>0</v>
      </c>
      <c r="N8" s="15">
        <f t="shared" si="2"/>
        <v>0</v>
      </c>
      <c r="P8" s="276" t="s">
        <v>660</v>
      </c>
      <c r="Q8" s="14">
        <v>7</v>
      </c>
      <c r="R8" s="15">
        <f>VLOOKUP($P8,Players!$B$3:$C$711,2,FALSE)</f>
        <v>0</v>
      </c>
      <c r="S8" s="15">
        <f t="shared" si="12"/>
        <v>0</v>
      </c>
      <c r="U8" s="276" t="s">
        <v>586</v>
      </c>
      <c r="V8" s="14">
        <v>7</v>
      </c>
      <c r="W8" s="15">
        <f>VLOOKUP($U8,Players!$B$3:$C$711,2,FALSE)</f>
        <v>0</v>
      </c>
      <c r="X8" s="15">
        <f t="shared" si="13"/>
        <v>0</v>
      </c>
      <c r="Z8" s="276" t="s">
        <v>331</v>
      </c>
      <c r="AA8" s="14">
        <v>7</v>
      </c>
      <c r="AB8" s="15">
        <f>VLOOKUP($Z9,Players!$B$3:$C$711,2,FALSE)</f>
        <v>0</v>
      </c>
      <c r="AC8" s="15">
        <f t="shared" si="5"/>
        <v>0</v>
      </c>
      <c r="AE8" s="311" t="s">
        <v>665</v>
      </c>
      <c r="AF8" s="14">
        <v>7</v>
      </c>
      <c r="AG8" s="15" t="e">
        <f>VLOOKUP($AE8,Players!$B$3:$C$711,2,FALSE)</f>
        <v>#N/A</v>
      </c>
      <c r="AH8" s="15" t="e">
        <f t="shared" si="14"/>
        <v>#N/A</v>
      </c>
      <c r="AJ8" s="276" t="s">
        <v>598</v>
      </c>
      <c r="AK8" s="14">
        <v>7</v>
      </c>
      <c r="AL8" s="15">
        <f>VLOOKUP($AJ8,Players!$V$3:$W$851,2,FALSE)</f>
        <v>0</v>
      </c>
      <c r="AM8" s="15">
        <f t="shared" si="15"/>
        <v>0</v>
      </c>
      <c r="AO8" s="276" t="s">
        <v>34</v>
      </c>
      <c r="AP8" s="14">
        <v>7</v>
      </c>
      <c r="AQ8" s="15">
        <f>VLOOKUP($AO8,Players!$V$3:$W$851,2,FALSE)</f>
        <v>0</v>
      </c>
      <c r="AR8" s="15">
        <f t="shared" si="16"/>
        <v>0</v>
      </c>
      <c r="AT8" s="276" t="s">
        <v>38</v>
      </c>
      <c r="AU8" s="14">
        <v>7</v>
      </c>
      <c r="AV8" s="15">
        <f>VLOOKUP($AT8,Players!$V$3:$W$851,2,FALSE)</f>
        <v>0</v>
      </c>
      <c r="AW8" s="15">
        <f t="shared" si="17"/>
        <v>0</v>
      </c>
    </row>
    <row r="9" spans="1:49">
      <c r="A9" s="276" t="s">
        <v>291</v>
      </c>
      <c r="B9" s="138">
        <v>8</v>
      </c>
      <c r="C9" s="15">
        <f>VLOOKUP($A9,Players!$B$3:$C$711,2,FALSE)</f>
        <v>0</v>
      </c>
      <c r="D9" s="15">
        <f t="shared" si="10"/>
        <v>0</v>
      </c>
      <c r="F9" s="276" t="s">
        <v>283</v>
      </c>
      <c r="G9" s="270">
        <v>8</v>
      </c>
      <c r="H9" s="15">
        <f>VLOOKUP($F9,Players!$B$3:$C$711,2,FALSE)</f>
        <v>0</v>
      </c>
      <c r="I9" s="15">
        <f t="shared" si="11"/>
        <v>0</v>
      </c>
      <c r="K9" s="276" t="s">
        <v>262</v>
      </c>
      <c r="L9" s="272">
        <v>7.25</v>
      </c>
      <c r="M9" s="15">
        <f>VLOOKUP($K9,Players!$B$3:$C$711,2,FALSE)</f>
        <v>0</v>
      </c>
      <c r="N9" s="15">
        <f t="shared" si="2"/>
        <v>0</v>
      </c>
      <c r="P9" s="276" t="s">
        <v>67</v>
      </c>
      <c r="Q9" s="14">
        <v>8</v>
      </c>
      <c r="R9" s="15">
        <f>VLOOKUP($P9,Players!$B$3:$C$711,2,FALSE)</f>
        <v>0</v>
      </c>
      <c r="S9" s="15">
        <f t="shared" si="12"/>
        <v>0</v>
      </c>
      <c r="U9" s="276" t="s">
        <v>582</v>
      </c>
      <c r="V9" s="14">
        <v>8</v>
      </c>
      <c r="W9" s="15">
        <f>VLOOKUP($U9,Players!$B$3:$C$711,2,FALSE)</f>
        <v>0</v>
      </c>
      <c r="X9" s="15">
        <f t="shared" si="13"/>
        <v>0</v>
      </c>
      <c r="Z9" s="276" t="s">
        <v>249</v>
      </c>
      <c r="AA9" s="14">
        <v>8</v>
      </c>
      <c r="AB9" s="15">
        <f>VLOOKUP($Z10,Players!$B$3:$C$711,2,FALSE)</f>
        <v>0</v>
      </c>
      <c r="AC9" s="15">
        <f t="shared" si="5"/>
        <v>0</v>
      </c>
      <c r="AE9" s="276" t="s">
        <v>28</v>
      </c>
      <c r="AF9" s="14">
        <v>8</v>
      </c>
      <c r="AG9" s="15">
        <f>VLOOKUP($AE9,Players!$B$3:$C$711,2,FALSE)</f>
        <v>0</v>
      </c>
      <c r="AH9" s="15">
        <f t="shared" si="14"/>
        <v>0</v>
      </c>
      <c r="AJ9" s="276" t="s">
        <v>411</v>
      </c>
      <c r="AK9" s="14">
        <v>8</v>
      </c>
      <c r="AL9" s="15">
        <f>VLOOKUP($AJ9,Players!$V$3:$W$851,2,FALSE)</f>
        <v>0</v>
      </c>
      <c r="AM9" s="15">
        <f t="shared" si="15"/>
        <v>0</v>
      </c>
      <c r="AO9" s="276" t="s">
        <v>213</v>
      </c>
      <c r="AP9" s="14">
        <v>8</v>
      </c>
      <c r="AQ9" s="15">
        <f>VLOOKUP($AO9,Players!$V$3:$W$851,2,FALSE)</f>
        <v>0</v>
      </c>
      <c r="AR9" s="15">
        <f t="shared" si="16"/>
        <v>0</v>
      </c>
      <c r="AT9" s="276" t="s">
        <v>617</v>
      </c>
      <c r="AU9" s="14">
        <v>8</v>
      </c>
      <c r="AV9" s="15">
        <f>VLOOKUP($AT9,Players!$V$3:$W$851,2,FALSE)</f>
        <v>0</v>
      </c>
      <c r="AW9" s="15">
        <f t="shared" si="17"/>
        <v>0</v>
      </c>
    </row>
    <row r="10" spans="1:49">
      <c r="A10" s="276" t="s">
        <v>172</v>
      </c>
      <c r="B10" s="138">
        <v>9</v>
      </c>
      <c r="C10" s="15">
        <f>VLOOKUP($A10,Players!$B$3:$C$711,2,FALSE)</f>
        <v>0</v>
      </c>
      <c r="D10" s="15">
        <f t="shared" si="10"/>
        <v>0</v>
      </c>
      <c r="F10" s="276" t="s">
        <v>262</v>
      </c>
      <c r="G10" s="270">
        <v>9</v>
      </c>
      <c r="H10" s="15">
        <f>VLOOKUP($F10,Players!$B$3:$C$711,2,FALSE)</f>
        <v>0</v>
      </c>
      <c r="I10" s="15">
        <f t="shared" si="11"/>
        <v>0</v>
      </c>
      <c r="K10" s="276" t="s">
        <v>58</v>
      </c>
      <c r="L10" s="272">
        <v>7.5</v>
      </c>
      <c r="M10" s="15">
        <f>VLOOKUP($K10,Players!$B$3:$C$711,2,FALSE)</f>
        <v>0</v>
      </c>
      <c r="N10" s="15">
        <f t="shared" si="2"/>
        <v>0</v>
      </c>
      <c r="P10" s="276" t="s">
        <v>273</v>
      </c>
      <c r="Q10" s="14">
        <v>9</v>
      </c>
      <c r="R10" s="15">
        <f>VLOOKUP($P10,Players!$B$3:$C$711,2,FALSE)</f>
        <v>0</v>
      </c>
      <c r="S10" s="15">
        <f t="shared" si="12"/>
        <v>0</v>
      </c>
      <c r="U10" s="276" t="s">
        <v>583</v>
      </c>
      <c r="V10" s="14">
        <v>9</v>
      </c>
      <c r="W10" s="15">
        <f>VLOOKUP($U10,Players!$B$3:$C$711,2,FALSE)</f>
        <v>0</v>
      </c>
      <c r="X10" s="15">
        <f t="shared" si="13"/>
        <v>0</v>
      </c>
      <c r="Z10" s="276" t="s">
        <v>338</v>
      </c>
      <c r="AA10" s="14">
        <v>9</v>
      </c>
      <c r="AB10" s="15">
        <f>VLOOKUP($Z11,Players!$B$3:$C$711,2,FALSE)</f>
        <v>0</v>
      </c>
      <c r="AC10" s="15">
        <f t="shared" ref="AC10" si="18">IF(AB10&gt;0,1,0)</f>
        <v>0</v>
      </c>
      <c r="AE10" s="276" t="s">
        <v>27</v>
      </c>
      <c r="AF10" s="14">
        <v>9</v>
      </c>
      <c r="AG10" s="15">
        <f>VLOOKUP($AE10,Players!$B$3:$C$711,2,FALSE)</f>
        <v>0</v>
      </c>
      <c r="AH10" s="15">
        <f t="shared" si="14"/>
        <v>0</v>
      </c>
      <c r="AJ10" s="276" t="s">
        <v>606</v>
      </c>
      <c r="AK10" s="14">
        <v>9</v>
      </c>
      <c r="AL10" s="15">
        <f>VLOOKUP($AJ10,Players!$V$3:$W$851,2,FALSE)</f>
        <v>0</v>
      </c>
      <c r="AM10" s="15">
        <f t="shared" si="15"/>
        <v>0</v>
      </c>
      <c r="AO10" s="276" t="s">
        <v>33</v>
      </c>
      <c r="AP10" s="14">
        <v>9</v>
      </c>
      <c r="AQ10" s="15">
        <f>VLOOKUP($AO10,Players!$V$3:$W$851,2,FALSE)</f>
        <v>0</v>
      </c>
      <c r="AR10" s="15">
        <f t="shared" si="16"/>
        <v>0</v>
      </c>
      <c r="AT10" s="276" t="s">
        <v>618</v>
      </c>
      <c r="AU10" s="14">
        <v>9</v>
      </c>
      <c r="AV10" s="15">
        <f>VLOOKUP($AT10,Players!$V$3:$W$851,2,FALSE)</f>
        <v>0</v>
      </c>
      <c r="AW10" s="15">
        <f t="shared" si="17"/>
        <v>0</v>
      </c>
    </row>
    <row r="11" spans="1:49">
      <c r="A11" s="276" t="s">
        <v>282</v>
      </c>
      <c r="B11" s="138">
        <v>10</v>
      </c>
      <c r="C11" s="15">
        <f>VLOOKUP($A11,Players!$B$3:$C$711,2,FALSE)</f>
        <v>0</v>
      </c>
      <c r="D11" s="15">
        <f t="shared" si="10"/>
        <v>0</v>
      </c>
      <c r="F11" s="276" t="s">
        <v>333</v>
      </c>
      <c r="G11" s="138">
        <v>10</v>
      </c>
      <c r="H11" s="15">
        <f>VLOOKUP($F11,Players!$B$3:$C$711,2,FALSE)</f>
        <v>0</v>
      </c>
      <c r="I11" s="15">
        <f t="shared" si="11"/>
        <v>0</v>
      </c>
      <c r="K11" s="276" t="s">
        <v>93</v>
      </c>
      <c r="L11" s="14">
        <v>8</v>
      </c>
      <c r="M11" s="15">
        <f>VLOOKUP($K11,Players!$B$3:$C$711,2,FALSE)</f>
        <v>0</v>
      </c>
      <c r="N11" s="15">
        <f t="shared" si="2"/>
        <v>0</v>
      </c>
      <c r="P11" s="276" t="s">
        <v>268</v>
      </c>
      <c r="Q11" s="14">
        <v>10</v>
      </c>
      <c r="R11" s="15">
        <f>VLOOKUP($P11,Players!$B$3:$C$711,2,FALSE)</f>
        <v>0</v>
      </c>
      <c r="S11" s="15">
        <f t="shared" si="12"/>
        <v>0</v>
      </c>
      <c r="U11" s="276" t="s">
        <v>221</v>
      </c>
      <c r="V11" s="14">
        <v>10</v>
      </c>
      <c r="W11" s="15">
        <f>VLOOKUP($U11,Players!$B$3:$C$711,2,FALSE)</f>
        <v>0</v>
      </c>
      <c r="X11" s="15">
        <f t="shared" si="13"/>
        <v>0</v>
      </c>
      <c r="Z11" s="276" t="s">
        <v>170</v>
      </c>
      <c r="AA11" s="14">
        <v>10</v>
      </c>
      <c r="AB11" s="15">
        <f>VLOOKUP($Z12,Players!$B$3:$C$711,2,FALSE)</f>
        <v>0</v>
      </c>
      <c r="AC11" s="15">
        <f t="shared" si="5"/>
        <v>0</v>
      </c>
      <c r="AE11" s="276" t="s">
        <v>170</v>
      </c>
      <c r="AF11" s="14">
        <v>10</v>
      </c>
      <c r="AG11" s="15">
        <f>VLOOKUP($AE11,Players!$B$3:$C$711,2,FALSE)</f>
        <v>0</v>
      </c>
      <c r="AH11" s="15">
        <f t="shared" si="14"/>
        <v>0</v>
      </c>
      <c r="AJ11" s="276" t="s">
        <v>435</v>
      </c>
      <c r="AK11" s="14">
        <v>10</v>
      </c>
      <c r="AL11" s="15">
        <f>VLOOKUP($AJ11,Players!$V$3:$W$851,2,FALSE)</f>
        <v>0</v>
      </c>
      <c r="AM11" s="15">
        <f t="shared" si="15"/>
        <v>0</v>
      </c>
      <c r="AO11" s="276" t="s">
        <v>29</v>
      </c>
      <c r="AP11" s="14">
        <v>10</v>
      </c>
      <c r="AQ11" s="15">
        <f>VLOOKUP($AO11,Players!$V$3:$W$851,2,FALSE)</f>
        <v>0</v>
      </c>
      <c r="AR11" s="15">
        <f t="shared" si="16"/>
        <v>0</v>
      </c>
      <c r="AT11" s="276" t="s">
        <v>619</v>
      </c>
      <c r="AU11" s="14">
        <v>10</v>
      </c>
      <c r="AV11" s="15">
        <f>VLOOKUP($AT11,Players!$V$3:$W$851,2,FALSE)</f>
        <v>0</v>
      </c>
      <c r="AW11" s="15">
        <f t="shared" si="17"/>
        <v>0</v>
      </c>
    </row>
    <row r="12" spans="1:49">
      <c r="A12" s="276" t="s">
        <v>465</v>
      </c>
      <c r="B12" s="138">
        <v>11</v>
      </c>
      <c r="C12" s="15">
        <f>VLOOKUP($A12,Players!$B$3:$C$711,2,FALSE)</f>
        <v>0</v>
      </c>
      <c r="D12" s="15">
        <f t="shared" si="10"/>
        <v>0</v>
      </c>
      <c r="F12" s="276" t="s">
        <v>469</v>
      </c>
      <c r="G12" s="138">
        <v>11</v>
      </c>
      <c r="H12" s="15">
        <f>VLOOKUP($F12,Players!$B$3:$C$711,2,FALSE)</f>
        <v>0</v>
      </c>
      <c r="I12" s="15">
        <f t="shared" si="11"/>
        <v>0</v>
      </c>
      <c r="K12" s="276" t="s">
        <v>293</v>
      </c>
      <c r="L12" s="14">
        <v>9</v>
      </c>
      <c r="M12" s="15">
        <f>VLOOKUP($K12,Players!$B$3:$C$711,2,FALSE)</f>
        <v>0</v>
      </c>
      <c r="N12" s="15">
        <f t="shared" si="2"/>
        <v>0</v>
      </c>
      <c r="P12" s="276" t="s">
        <v>262</v>
      </c>
      <c r="Q12" s="14">
        <v>11</v>
      </c>
      <c r="R12" s="15">
        <f>VLOOKUP($P12,Players!$B$3:$C$711,2,FALSE)</f>
        <v>0</v>
      </c>
      <c r="S12" s="15">
        <f t="shared" si="12"/>
        <v>0</v>
      </c>
      <c r="U12" s="276" t="s">
        <v>90</v>
      </c>
      <c r="V12" s="14">
        <v>11</v>
      </c>
      <c r="W12" s="15">
        <f>VLOOKUP($U12,Players!$B$3:$C$711,2,FALSE)</f>
        <v>0</v>
      </c>
      <c r="X12" s="15">
        <f t="shared" si="13"/>
        <v>0</v>
      </c>
      <c r="Z12" s="276" t="s">
        <v>110</v>
      </c>
      <c r="AA12" s="14">
        <v>11</v>
      </c>
      <c r="AB12" s="15">
        <f>VLOOKUP($Z13,Players!$B$3:$C$711,2,FALSE)</f>
        <v>0</v>
      </c>
      <c r="AC12" s="15">
        <f t="shared" si="5"/>
        <v>0</v>
      </c>
      <c r="AE12" s="276"/>
      <c r="AF12" s="14">
        <v>11</v>
      </c>
      <c r="AG12" s="15">
        <f>VLOOKUP($AE24,Players!$B$3:$C$711,2,FALSE)</f>
        <v>0</v>
      </c>
      <c r="AH12" s="15">
        <f t="shared" ref="AH12" si="19">IF(AG12&gt;0,1,0)</f>
        <v>0</v>
      </c>
      <c r="AJ12" s="276" t="s">
        <v>602</v>
      </c>
      <c r="AK12" s="14">
        <v>11</v>
      </c>
      <c r="AL12" s="15">
        <f>VLOOKUP($AJ12,Players!$V$3:$W$851,2,FALSE)</f>
        <v>0</v>
      </c>
      <c r="AM12" s="15">
        <f t="shared" si="15"/>
        <v>0</v>
      </c>
      <c r="AO12" s="276" t="s">
        <v>32</v>
      </c>
      <c r="AP12" s="14">
        <v>11</v>
      </c>
      <c r="AQ12" s="15">
        <f>VLOOKUP($AO12,Players!$V$3:$W$851,2,FALSE)</f>
        <v>0</v>
      </c>
      <c r="AR12" s="15">
        <f t="shared" si="16"/>
        <v>0</v>
      </c>
      <c r="AT12" s="276" t="s">
        <v>620</v>
      </c>
      <c r="AU12" s="14">
        <v>11</v>
      </c>
      <c r="AV12" s="15">
        <f>VLOOKUP($AT12,Players!$V$3:$W$851,2,FALSE)</f>
        <v>0</v>
      </c>
      <c r="AW12" s="15">
        <f t="shared" si="17"/>
        <v>0</v>
      </c>
    </row>
    <row r="13" spans="1:49">
      <c r="A13" s="276" t="s">
        <v>332</v>
      </c>
      <c r="B13" s="138">
        <v>12</v>
      </c>
      <c r="C13" s="15">
        <f>VLOOKUP($A13,Players!$B$3:$C$711,2,FALSE)</f>
        <v>0</v>
      </c>
      <c r="D13" s="15">
        <f t="shared" si="10"/>
        <v>0</v>
      </c>
      <c r="F13" s="276" t="s">
        <v>470</v>
      </c>
      <c r="G13" s="138">
        <v>12</v>
      </c>
      <c r="H13" s="15">
        <f>VLOOKUP($F13,Players!$B$3:$C$711,2,FALSE)</f>
        <v>0</v>
      </c>
      <c r="I13" s="15">
        <f t="shared" si="11"/>
        <v>0</v>
      </c>
      <c r="J13" s="125" t="s">
        <v>454</v>
      </c>
      <c r="K13" s="276" t="s">
        <v>374</v>
      </c>
      <c r="L13" s="14">
        <v>10</v>
      </c>
      <c r="M13" s="15">
        <f>VLOOKUP($K13,Players!$B$3:$C$711,2,FALSE)</f>
        <v>0</v>
      </c>
      <c r="N13" s="15">
        <f t="shared" si="2"/>
        <v>0</v>
      </c>
      <c r="P13" s="276" t="s">
        <v>587</v>
      </c>
      <c r="Q13" s="14">
        <v>12</v>
      </c>
      <c r="R13" s="15">
        <f>VLOOKUP($P13,Players!$B$3:$C$711,2,FALSE)</f>
        <v>0</v>
      </c>
      <c r="S13" s="15">
        <f t="shared" si="12"/>
        <v>0</v>
      </c>
      <c r="U13" s="276" t="s">
        <v>656</v>
      </c>
      <c r="V13" s="14">
        <v>12</v>
      </c>
      <c r="W13" s="15">
        <f>VLOOKUP($U13,Players!$B$3:$C$711,2,FALSE)</f>
        <v>0</v>
      </c>
      <c r="X13" s="15">
        <f t="shared" si="13"/>
        <v>0</v>
      </c>
      <c r="Z13" s="276" t="s">
        <v>96</v>
      </c>
      <c r="AA13" s="14">
        <v>12</v>
      </c>
      <c r="AB13" s="15">
        <f>VLOOKUP($Z14,Players!$B$3:$C$711,2,FALSE)</f>
        <v>0</v>
      </c>
      <c r="AC13" s="15">
        <f t="shared" si="5"/>
        <v>0</v>
      </c>
      <c r="AE13" s="276"/>
      <c r="AF13" s="14">
        <v>12</v>
      </c>
      <c r="AG13" s="15" t="s">
        <v>454</v>
      </c>
      <c r="AH13" s="15" t="s">
        <v>454</v>
      </c>
      <c r="AJ13" s="276" t="s">
        <v>412</v>
      </c>
      <c r="AK13" s="14">
        <v>12</v>
      </c>
      <c r="AL13" s="15">
        <f>VLOOKUP($AJ13,Players!$V$3:$W$851,2,FALSE)</f>
        <v>0</v>
      </c>
      <c r="AM13" s="15">
        <f t="shared" si="15"/>
        <v>0</v>
      </c>
      <c r="AO13" s="276" t="s">
        <v>220</v>
      </c>
      <c r="AP13" s="14">
        <v>12</v>
      </c>
      <c r="AQ13" s="15">
        <f>VLOOKUP($AO13,Players!$V$3:$W$851,2,FALSE)</f>
        <v>0</v>
      </c>
      <c r="AR13" s="15">
        <f t="shared" si="16"/>
        <v>0</v>
      </c>
      <c r="AT13" s="276" t="s">
        <v>621</v>
      </c>
      <c r="AU13" s="14">
        <v>12</v>
      </c>
      <c r="AV13" s="15">
        <f>VLOOKUP($AT13,Players!$V$3:$W$851,2,FALSE)</f>
        <v>0</v>
      </c>
      <c r="AW13" s="15">
        <f t="shared" si="17"/>
        <v>0</v>
      </c>
    </row>
    <row r="14" spans="1:49">
      <c r="A14" s="276" t="s">
        <v>466</v>
      </c>
      <c r="B14" s="138">
        <v>13</v>
      </c>
      <c r="C14" s="15">
        <f>VLOOKUP($A14,Players!$B$3:$C$711,2,FALSE)</f>
        <v>0</v>
      </c>
      <c r="D14" s="15">
        <f t="shared" si="10"/>
        <v>0</v>
      </c>
      <c r="F14" s="276" t="s">
        <v>58</v>
      </c>
      <c r="G14" s="138">
        <v>13</v>
      </c>
      <c r="H14" s="15">
        <f>VLOOKUP($F14,Players!$B$3:$C$711,2,FALSE)</f>
        <v>0</v>
      </c>
      <c r="I14" s="15">
        <f t="shared" si="11"/>
        <v>0</v>
      </c>
      <c r="K14" s="276" t="s">
        <v>372</v>
      </c>
      <c r="L14" s="14">
        <v>11</v>
      </c>
      <c r="M14" s="15">
        <f>VLOOKUP($K14,Players!$B$3:$C$711,2,FALSE)</f>
        <v>0</v>
      </c>
      <c r="N14" s="15">
        <f t="shared" si="2"/>
        <v>0</v>
      </c>
      <c r="P14" s="276" t="s">
        <v>656</v>
      </c>
      <c r="Q14" s="14">
        <v>13</v>
      </c>
      <c r="R14" s="15">
        <f>VLOOKUP($P14,Players!$B$3:$C$711,2,FALSE)</f>
        <v>0</v>
      </c>
      <c r="S14" s="15">
        <f t="shared" si="12"/>
        <v>0</v>
      </c>
      <c r="U14" s="276" t="s">
        <v>657</v>
      </c>
      <c r="V14" s="14">
        <v>13</v>
      </c>
      <c r="W14" s="15">
        <f>VLOOKUP($U14,Players!$B$3:$C$711,2,FALSE)</f>
        <v>0</v>
      </c>
      <c r="X14" s="15">
        <f t="shared" si="13"/>
        <v>0</v>
      </c>
      <c r="Z14" s="276" t="s">
        <v>423</v>
      </c>
      <c r="AA14" s="14">
        <v>13</v>
      </c>
      <c r="AB14" s="15">
        <f>VLOOKUP($Z15,Players!$B$3:$C$711,2,FALSE)</f>
        <v>0</v>
      </c>
      <c r="AC14" s="15">
        <f t="shared" si="5"/>
        <v>0</v>
      </c>
      <c r="AE14" s="276" t="s">
        <v>454</v>
      </c>
      <c r="AF14" s="14">
        <v>13</v>
      </c>
      <c r="AG14" s="15" t="s">
        <v>454</v>
      </c>
      <c r="AH14" s="15" t="s">
        <v>454</v>
      </c>
      <c r="AJ14" s="276" t="s">
        <v>599</v>
      </c>
      <c r="AK14" s="14">
        <v>13</v>
      </c>
      <c r="AL14" s="15">
        <f>VLOOKUP($AJ14,Players!$V$3:$W$851,2,FALSE)</f>
        <v>0</v>
      </c>
      <c r="AM14" s="15">
        <f t="shared" si="15"/>
        <v>0</v>
      </c>
      <c r="AO14" s="276" t="s">
        <v>49</v>
      </c>
      <c r="AP14" s="14">
        <v>13</v>
      </c>
      <c r="AQ14" s="15">
        <f>VLOOKUP($AO14,Players!$V$3:$W$851,2,FALSE)</f>
        <v>0</v>
      </c>
      <c r="AR14" s="15">
        <f t="shared" si="16"/>
        <v>0</v>
      </c>
      <c r="AT14" s="276" t="s">
        <v>154</v>
      </c>
      <c r="AU14" s="14">
        <v>13</v>
      </c>
      <c r="AV14" s="15">
        <f>VLOOKUP($AT14,Players!$V$3:$W$851,2,FALSE)</f>
        <v>0</v>
      </c>
      <c r="AW14" s="15">
        <f t="shared" si="17"/>
        <v>0</v>
      </c>
    </row>
    <row r="15" spans="1:49">
      <c r="A15" s="276" t="s">
        <v>467</v>
      </c>
      <c r="B15" s="138">
        <v>14</v>
      </c>
      <c r="C15" s="15">
        <f>VLOOKUP($A15,Players!$B$3:$C$711,2,FALSE)</f>
        <v>0</v>
      </c>
      <c r="D15" s="15">
        <f t="shared" si="10"/>
        <v>0</v>
      </c>
      <c r="F15" s="276" t="s">
        <v>587</v>
      </c>
      <c r="G15" s="138">
        <v>14</v>
      </c>
      <c r="H15" s="15">
        <f>VLOOKUP($F15,Players!$B$3:$C$711,2,FALSE)</f>
        <v>0</v>
      </c>
      <c r="I15" s="15">
        <f t="shared" si="11"/>
        <v>0</v>
      </c>
      <c r="K15" s="276" t="s">
        <v>98</v>
      </c>
      <c r="L15" s="14">
        <v>12</v>
      </c>
      <c r="M15" s="15">
        <f>VLOOKUP($K15,Players!$B$3:$C$711,2,FALSE)</f>
        <v>0</v>
      </c>
      <c r="N15" s="15">
        <f t="shared" si="2"/>
        <v>0</v>
      </c>
      <c r="P15" s="276" t="s">
        <v>458</v>
      </c>
      <c r="Q15" s="14">
        <v>14</v>
      </c>
      <c r="R15" s="15">
        <f>VLOOKUP($P15,Players!$B$3:$C$711,2,FALSE)</f>
        <v>0</v>
      </c>
      <c r="S15" s="15">
        <f t="shared" si="12"/>
        <v>0</v>
      </c>
      <c r="U15" s="276" t="s">
        <v>330</v>
      </c>
      <c r="V15" s="14">
        <v>14</v>
      </c>
      <c r="W15" s="15">
        <f>VLOOKUP($U15,Players!$B$3:$C$711,2,FALSE)</f>
        <v>0</v>
      </c>
      <c r="X15" s="15">
        <f t="shared" si="13"/>
        <v>0</v>
      </c>
      <c r="Z15" s="276" t="s">
        <v>68</v>
      </c>
      <c r="AA15" s="14">
        <v>14</v>
      </c>
      <c r="AB15" s="15">
        <f>VLOOKUP($Z16,Players!$B$3:$C$711,2,FALSE)</f>
        <v>0</v>
      </c>
      <c r="AC15" s="15">
        <f t="shared" si="5"/>
        <v>0</v>
      </c>
      <c r="AE15" s="276"/>
      <c r="AF15" s="14">
        <v>14</v>
      </c>
      <c r="AG15" s="15" t="s">
        <v>454</v>
      </c>
      <c r="AH15" s="15" t="s">
        <v>454</v>
      </c>
      <c r="AJ15" s="276" t="s">
        <v>486</v>
      </c>
      <c r="AK15" s="14">
        <v>14</v>
      </c>
      <c r="AL15" s="15">
        <f>VLOOKUP($AJ15,Players!$V$3:$W$851,2,FALSE)</f>
        <v>0</v>
      </c>
      <c r="AM15" s="15">
        <f t="shared" si="15"/>
        <v>0</v>
      </c>
      <c r="AO15" s="276" t="s">
        <v>511</v>
      </c>
      <c r="AP15" s="14">
        <v>14</v>
      </c>
      <c r="AQ15" s="15">
        <f>VLOOKUP($AO15,Players!$V$3:$W$851,2,FALSE)</f>
        <v>0</v>
      </c>
      <c r="AR15" s="15">
        <f t="shared" si="16"/>
        <v>0</v>
      </c>
      <c r="AT15" s="276" t="s">
        <v>622</v>
      </c>
      <c r="AU15" s="14">
        <v>14</v>
      </c>
      <c r="AV15" s="15">
        <f>VLOOKUP($AT15,Players!$V$3:$W$851,2,FALSE)</f>
        <v>0</v>
      </c>
      <c r="AW15" s="15">
        <f t="shared" si="17"/>
        <v>0</v>
      </c>
    </row>
    <row r="16" spans="1:49">
      <c r="A16" s="276" t="s">
        <v>129</v>
      </c>
      <c r="B16" s="138">
        <v>15</v>
      </c>
      <c r="C16" s="15">
        <f>VLOOKUP($A16,Players!$B$3:$C$711,2,FALSE)</f>
        <v>0</v>
      </c>
      <c r="D16" s="15">
        <f t="shared" si="10"/>
        <v>0</v>
      </c>
      <c r="F16" s="276" t="s">
        <v>245</v>
      </c>
      <c r="G16" s="138">
        <v>15</v>
      </c>
      <c r="H16" s="15">
        <f>VLOOKUP($F16,Players!$B$3:$C$711,2,FALSE)</f>
        <v>0</v>
      </c>
      <c r="I16" s="15">
        <f t="shared" si="11"/>
        <v>0</v>
      </c>
      <c r="K16" s="276" t="s">
        <v>455</v>
      </c>
      <c r="L16" s="14">
        <v>13</v>
      </c>
      <c r="M16" s="15">
        <f>VLOOKUP($K16,Players!$B$3:$C$711,2,FALSE)</f>
        <v>0</v>
      </c>
      <c r="N16" s="15">
        <f t="shared" si="2"/>
        <v>0</v>
      </c>
      <c r="P16" s="276" t="s">
        <v>367</v>
      </c>
      <c r="Q16" s="14">
        <v>15</v>
      </c>
      <c r="R16" s="15">
        <f>VLOOKUP($P16,Players!$B$3:$C$711,2,FALSE)</f>
        <v>0</v>
      </c>
      <c r="S16" s="15">
        <f t="shared" si="12"/>
        <v>0</v>
      </c>
      <c r="U16" s="276" t="s">
        <v>658</v>
      </c>
      <c r="V16" s="14">
        <v>15</v>
      </c>
      <c r="W16" s="15">
        <f>VLOOKUP($U16,Players!$B$3:$C$711,2,FALSE)</f>
        <v>0</v>
      </c>
      <c r="X16" s="15">
        <f t="shared" si="13"/>
        <v>0</v>
      </c>
      <c r="Z16" s="276" t="s">
        <v>283</v>
      </c>
      <c r="AA16" s="14">
        <v>15</v>
      </c>
      <c r="AB16" s="15">
        <f>VLOOKUP($Z17,Players!$B$3:$C$711,2,FALSE)</f>
        <v>0</v>
      </c>
      <c r="AC16" s="15">
        <f t="shared" si="5"/>
        <v>0</v>
      </c>
      <c r="AE16" s="276"/>
      <c r="AF16" s="14">
        <v>15</v>
      </c>
      <c r="AG16" s="15" t="s">
        <v>454</v>
      </c>
      <c r="AH16" s="15" t="s">
        <v>454</v>
      </c>
      <c r="AJ16" s="276" t="s">
        <v>603</v>
      </c>
      <c r="AK16" s="14">
        <v>15</v>
      </c>
      <c r="AL16" s="15">
        <f>VLOOKUP($AJ16,Players!$V$3:$W$851,2,FALSE)</f>
        <v>0</v>
      </c>
      <c r="AM16" s="15">
        <f t="shared" si="15"/>
        <v>0</v>
      </c>
      <c r="AO16" s="276" t="s">
        <v>50</v>
      </c>
      <c r="AP16" s="14">
        <v>15</v>
      </c>
      <c r="AQ16" s="15">
        <f>VLOOKUP($AO16,Players!$V$3:$W$851,2,FALSE)</f>
        <v>0</v>
      </c>
      <c r="AR16" s="15">
        <f t="shared" si="16"/>
        <v>0</v>
      </c>
      <c r="AT16" s="276" t="s">
        <v>54</v>
      </c>
      <c r="AU16" s="14">
        <v>15</v>
      </c>
      <c r="AV16" s="15">
        <f>VLOOKUP($AT16,Players!$V$3:$W$851,2,FALSE)</f>
        <v>0</v>
      </c>
      <c r="AW16" s="15">
        <f t="shared" si="17"/>
        <v>0</v>
      </c>
    </row>
    <row r="17" spans="1:49">
      <c r="A17" s="276" t="s">
        <v>97</v>
      </c>
      <c r="B17" s="138">
        <v>16</v>
      </c>
      <c r="C17" s="15">
        <f>VLOOKUP($A17,Players!$B$3:$C$711,2,FALSE)</f>
        <v>0</v>
      </c>
      <c r="D17" s="15">
        <f t="shared" ref="D17:D21" si="20">IF(C17&gt;0,1,0)</f>
        <v>0</v>
      </c>
      <c r="F17" s="276" t="s">
        <v>288</v>
      </c>
      <c r="G17" s="138">
        <v>16</v>
      </c>
      <c r="H17" s="15">
        <f>VLOOKUP($F17,Players!$B$3:$C$711,2,FALSE)</f>
        <v>0</v>
      </c>
      <c r="I17" s="15">
        <f t="shared" si="11"/>
        <v>0</v>
      </c>
      <c r="K17" s="276" t="s">
        <v>456</v>
      </c>
      <c r="L17" s="14">
        <v>14</v>
      </c>
      <c r="M17" s="15">
        <f>VLOOKUP($K17,Players!$B$3:$C$711,2,FALSE)</f>
        <v>0</v>
      </c>
      <c r="N17" s="15">
        <f t="shared" si="2"/>
        <v>0</v>
      </c>
      <c r="P17" s="276" t="s">
        <v>178</v>
      </c>
      <c r="Q17" s="14">
        <v>16</v>
      </c>
      <c r="R17" s="15">
        <f>VLOOKUP($P17,Players!$B$3:$C$711,2,FALSE)</f>
        <v>0</v>
      </c>
      <c r="S17" s="15">
        <f t="shared" si="12"/>
        <v>0</v>
      </c>
      <c r="U17" s="276" t="s">
        <v>95</v>
      </c>
      <c r="V17" s="14">
        <v>16</v>
      </c>
      <c r="W17" s="15">
        <f>VLOOKUP($U17,Players!$B$3:$C$711,2,FALSE)</f>
        <v>0</v>
      </c>
      <c r="X17" s="15">
        <f t="shared" si="13"/>
        <v>0</v>
      </c>
      <c r="Z17" s="276" t="s">
        <v>130</v>
      </c>
      <c r="AA17" s="14">
        <v>16</v>
      </c>
      <c r="AB17" s="15">
        <f>VLOOKUP($Z18,Players!$B$3:$C$711,2,FALSE)</f>
        <v>0</v>
      </c>
      <c r="AC17" s="15">
        <f t="shared" ref="AC17:AC39" si="21">IF(AB17&gt;0,1,0)</f>
        <v>0</v>
      </c>
      <c r="AE17" s="276"/>
      <c r="AF17" s="14">
        <v>16</v>
      </c>
      <c r="AG17" s="15" t="s">
        <v>454</v>
      </c>
      <c r="AH17" s="15" t="s">
        <v>454</v>
      </c>
      <c r="AJ17" s="276" t="s">
        <v>629</v>
      </c>
      <c r="AK17" s="14">
        <v>16</v>
      </c>
      <c r="AL17" s="15">
        <f>VLOOKUP($AJ17,Players!$V$3:$W$851,2,FALSE)</f>
        <v>0</v>
      </c>
      <c r="AM17" s="15">
        <f t="shared" si="15"/>
        <v>0</v>
      </c>
      <c r="AO17" s="276" t="s">
        <v>212</v>
      </c>
      <c r="AP17" s="14">
        <v>16</v>
      </c>
      <c r="AQ17" s="15">
        <f>VLOOKUP($AO17,Players!$V$3:$W$851,2,FALSE)</f>
        <v>0</v>
      </c>
      <c r="AR17" s="15">
        <f t="shared" si="16"/>
        <v>0</v>
      </c>
      <c r="AT17" s="276" t="s">
        <v>623</v>
      </c>
      <c r="AU17" s="14">
        <v>16</v>
      </c>
      <c r="AV17" s="15">
        <f>VLOOKUP($AT17,Players!$V$3:$W$851,2,FALSE)</f>
        <v>0</v>
      </c>
      <c r="AW17" s="15">
        <f t="shared" si="17"/>
        <v>0</v>
      </c>
    </row>
    <row r="18" spans="1:49">
      <c r="A18" s="276" t="s">
        <v>252</v>
      </c>
      <c r="B18" s="138">
        <v>17</v>
      </c>
      <c r="C18" s="15">
        <f>VLOOKUP($A18,Players!$B$3:$C$711,2,FALSE)</f>
        <v>0</v>
      </c>
      <c r="D18" s="15">
        <f t="shared" si="20"/>
        <v>0</v>
      </c>
      <c r="F18" s="276" t="s">
        <v>253</v>
      </c>
      <c r="G18" s="138">
        <v>17</v>
      </c>
      <c r="H18" s="15">
        <f>VLOOKUP($F18,Players!$B$3:$C$711,2,FALSE)</f>
        <v>0</v>
      </c>
      <c r="I18" s="15">
        <f t="shared" si="11"/>
        <v>0</v>
      </c>
      <c r="K18" s="276" t="s">
        <v>457</v>
      </c>
      <c r="L18" s="14">
        <v>15</v>
      </c>
      <c r="M18" s="15">
        <f>VLOOKUP($K18,Players!$B$3:$C$711,2,FALSE)</f>
        <v>0</v>
      </c>
      <c r="N18" s="15">
        <f t="shared" si="2"/>
        <v>0</v>
      </c>
      <c r="P18" s="276" t="s">
        <v>661</v>
      </c>
      <c r="Q18" s="14">
        <v>17</v>
      </c>
      <c r="R18" s="15">
        <f>VLOOKUP($P18,Players!$B$3:$C$711,2,FALSE)</f>
        <v>0</v>
      </c>
      <c r="S18" s="15">
        <f t="shared" si="12"/>
        <v>0</v>
      </c>
      <c r="U18" s="276" t="s">
        <v>94</v>
      </c>
      <c r="V18" s="14">
        <v>17</v>
      </c>
      <c r="W18" s="15">
        <f>VLOOKUP($U18,Players!$B$3:$C$711,2,FALSE)</f>
        <v>0</v>
      </c>
      <c r="X18" s="15">
        <f t="shared" si="13"/>
        <v>0</v>
      </c>
      <c r="Z18" s="276" t="s">
        <v>470</v>
      </c>
      <c r="AA18" s="14">
        <v>17</v>
      </c>
      <c r="AB18" s="15">
        <f>VLOOKUP($Z19,Players!$B$3:$C$711,2,FALSE)</f>
        <v>0</v>
      </c>
      <c r="AC18" s="15">
        <f t="shared" si="21"/>
        <v>0</v>
      </c>
      <c r="AE18" s="276"/>
      <c r="AF18" s="14">
        <v>17</v>
      </c>
      <c r="AG18" s="15" t="s">
        <v>454</v>
      </c>
      <c r="AH18" s="15" t="s">
        <v>454</v>
      </c>
      <c r="AJ18" s="276" t="s">
        <v>305</v>
      </c>
      <c r="AK18" s="14">
        <v>17</v>
      </c>
      <c r="AL18" s="15">
        <f>VLOOKUP($AJ18,Players!$V$3:$W$851,2,FALSE)</f>
        <v>0</v>
      </c>
      <c r="AM18" s="15">
        <f t="shared" si="15"/>
        <v>0</v>
      </c>
      <c r="AO18" s="276" t="s">
        <v>211</v>
      </c>
      <c r="AP18" s="14">
        <v>17</v>
      </c>
      <c r="AQ18" s="15">
        <f>VLOOKUP($AO18,Players!$V$3:$W$851,2,FALSE)</f>
        <v>0</v>
      </c>
      <c r="AR18" s="15">
        <f t="shared" si="16"/>
        <v>0</v>
      </c>
      <c r="AT18" s="276" t="s">
        <v>624</v>
      </c>
      <c r="AU18" s="14">
        <v>17</v>
      </c>
      <c r="AV18" s="15">
        <f>VLOOKUP($AT18,Players!$V$3:$W$851,2,FALSE)</f>
        <v>0</v>
      </c>
      <c r="AW18" s="15">
        <f t="shared" si="17"/>
        <v>0</v>
      </c>
    </row>
    <row r="19" spans="1:49">
      <c r="A19" s="276" t="s">
        <v>468</v>
      </c>
      <c r="B19" s="138">
        <v>18</v>
      </c>
      <c r="C19" s="15">
        <f>VLOOKUP($A19,Players!$B$3:$C$711,2,FALSE)</f>
        <v>0</v>
      </c>
      <c r="D19" s="15">
        <f t="shared" si="20"/>
        <v>0</v>
      </c>
      <c r="F19" s="276" t="s">
        <v>264</v>
      </c>
      <c r="G19" s="138">
        <v>18</v>
      </c>
      <c r="H19" s="15">
        <f>VLOOKUP($F19,Players!$B$3:$C$711,2,FALSE)</f>
        <v>0</v>
      </c>
      <c r="I19" s="15">
        <f t="shared" si="11"/>
        <v>0</v>
      </c>
      <c r="K19" s="276" t="s">
        <v>458</v>
      </c>
      <c r="L19" s="14">
        <v>16</v>
      </c>
      <c r="M19" s="15">
        <f>VLOOKUP($K19,Players!$B$3:$C$711,2,FALSE)</f>
        <v>0</v>
      </c>
      <c r="N19" s="15">
        <f t="shared" si="2"/>
        <v>0</v>
      </c>
      <c r="P19" s="276" t="s">
        <v>285</v>
      </c>
      <c r="Q19" s="14">
        <v>18</v>
      </c>
      <c r="R19" s="15">
        <f>VLOOKUP($P19,Players!$B$3:$C$711,2,FALSE)</f>
        <v>0</v>
      </c>
      <c r="S19" s="15">
        <f t="shared" si="12"/>
        <v>0</v>
      </c>
      <c r="U19" s="276" t="s">
        <v>585</v>
      </c>
      <c r="V19" s="14">
        <v>18</v>
      </c>
      <c r="W19" s="15">
        <f>VLOOKUP($U19,Players!$B$3:$C$711,2,FALSE)</f>
        <v>0</v>
      </c>
      <c r="X19" s="15">
        <f t="shared" si="13"/>
        <v>0</v>
      </c>
      <c r="Z19" s="276" t="s">
        <v>589</v>
      </c>
      <c r="AA19" s="14">
        <v>18</v>
      </c>
      <c r="AB19" s="15">
        <f>VLOOKUP($Z20,Players!$B$3:$C$711,2,FALSE)</f>
        <v>0</v>
      </c>
      <c r="AC19" s="15">
        <f t="shared" si="21"/>
        <v>0</v>
      </c>
      <c r="AE19" s="276"/>
      <c r="AF19" s="14">
        <v>18</v>
      </c>
      <c r="AG19" s="15" t="s">
        <v>454</v>
      </c>
      <c r="AH19" s="15" t="s">
        <v>454</v>
      </c>
      <c r="AJ19" s="276" t="s">
        <v>489</v>
      </c>
      <c r="AK19" s="14">
        <v>18</v>
      </c>
      <c r="AL19" s="15">
        <f>VLOOKUP($AJ19,Players!$V$3:$W$851,2,FALSE)</f>
        <v>0</v>
      </c>
      <c r="AM19" s="15">
        <f t="shared" si="15"/>
        <v>0</v>
      </c>
      <c r="AO19" s="276" t="s">
        <v>512</v>
      </c>
      <c r="AP19" s="14">
        <v>18</v>
      </c>
      <c r="AQ19" s="15">
        <f>VLOOKUP($AO19,Players!$V$3:$W$851,2,FALSE)</f>
        <v>0</v>
      </c>
      <c r="AR19" s="15">
        <f t="shared" si="16"/>
        <v>0</v>
      </c>
      <c r="AT19" s="276" t="s">
        <v>625</v>
      </c>
      <c r="AU19" s="14">
        <v>18</v>
      </c>
      <c r="AV19" s="15">
        <f>VLOOKUP($AT19,Players!$V$3:$W$851,2,FALSE)</f>
        <v>0</v>
      </c>
      <c r="AW19" s="15">
        <f t="shared" si="17"/>
        <v>0</v>
      </c>
    </row>
    <row r="20" spans="1:49">
      <c r="A20" s="276" t="s">
        <v>92</v>
      </c>
      <c r="B20" s="138">
        <v>19</v>
      </c>
      <c r="C20" s="15">
        <f>VLOOKUP($A20,Players!$B$3:$C$711,2,FALSE)</f>
        <v>0</v>
      </c>
      <c r="D20" s="15">
        <f t="shared" si="20"/>
        <v>0</v>
      </c>
      <c r="F20" s="276" t="s">
        <v>123</v>
      </c>
      <c r="G20" s="138">
        <v>19</v>
      </c>
      <c r="H20" s="15">
        <f>VLOOKUP($F20,Players!$B$3:$C$711,2,FALSE)</f>
        <v>0</v>
      </c>
      <c r="I20" s="15">
        <f t="shared" si="11"/>
        <v>0</v>
      </c>
      <c r="K20" s="276" t="s">
        <v>335</v>
      </c>
      <c r="L20" s="14">
        <v>17</v>
      </c>
      <c r="M20" s="15">
        <f>VLOOKUP($K20,Players!$B$3:$C$711,2,FALSE)</f>
        <v>0</v>
      </c>
      <c r="N20" s="15">
        <f t="shared" si="2"/>
        <v>0</v>
      </c>
      <c r="P20" s="276" t="s">
        <v>337</v>
      </c>
      <c r="Q20" s="14">
        <v>19</v>
      </c>
      <c r="R20" s="15">
        <f>VLOOKUP($P20,Players!$B$3:$C$711,2,FALSE)</f>
        <v>0</v>
      </c>
      <c r="S20" s="15">
        <f t="shared" si="12"/>
        <v>0</v>
      </c>
      <c r="U20" s="276" t="s">
        <v>286</v>
      </c>
      <c r="V20" s="14">
        <v>19</v>
      </c>
      <c r="W20" s="15">
        <f>VLOOKUP($U20,Players!$B$3:$C$711,2,FALSE)</f>
        <v>0</v>
      </c>
      <c r="X20" s="15">
        <f t="shared" si="13"/>
        <v>0</v>
      </c>
      <c r="Z20" s="276" t="s">
        <v>274</v>
      </c>
      <c r="AA20" s="14">
        <v>19</v>
      </c>
      <c r="AB20" s="15">
        <f>VLOOKUP($Z21,Players!$B$3:$C$711,2,FALSE)</f>
        <v>0</v>
      </c>
      <c r="AC20" s="15">
        <f t="shared" si="21"/>
        <v>0</v>
      </c>
      <c r="AE20" s="276" t="s">
        <v>454</v>
      </c>
      <c r="AF20" s="14">
        <v>19</v>
      </c>
      <c r="AG20" s="15" t="s">
        <v>454</v>
      </c>
      <c r="AH20" s="15" t="s">
        <v>454</v>
      </c>
      <c r="AJ20" s="276" t="s">
        <v>413</v>
      </c>
      <c r="AK20" s="14">
        <v>19</v>
      </c>
      <c r="AL20" s="15">
        <f>VLOOKUP($AJ20,Players!$V$3:$W$851,2,FALSE)</f>
        <v>0</v>
      </c>
      <c r="AM20" s="15">
        <f t="shared" si="15"/>
        <v>0</v>
      </c>
      <c r="AO20" s="276" t="s">
        <v>608</v>
      </c>
      <c r="AP20" s="14">
        <v>19</v>
      </c>
      <c r="AQ20" s="15">
        <f>VLOOKUP($AO20,Players!$V$3:$W$851,2,FALSE)</f>
        <v>0</v>
      </c>
      <c r="AR20" s="15">
        <f t="shared" si="16"/>
        <v>0</v>
      </c>
      <c r="AT20" s="276" t="s">
        <v>550</v>
      </c>
      <c r="AU20" s="14">
        <v>19</v>
      </c>
      <c r="AV20" s="15">
        <f>VLOOKUP($AT20,Players!$V$3:$W$851,2,FALSE)</f>
        <v>0</v>
      </c>
      <c r="AW20" s="15">
        <f t="shared" si="17"/>
        <v>0</v>
      </c>
    </row>
    <row r="21" spans="1:49">
      <c r="A21" s="276" t="s">
        <v>260</v>
      </c>
      <c r="B21" s="138">
        <v>20</v>
      </c>
      <c r="C21" s="15">
        <f>VLOOKUP($A21,Players!$B$3:$C$711,2,FALSE)</f>
        <v>0</v>
      </c>
      <c r="D21" s="15">
        <f t="shared" si="20"/>
        <v>0</v>
      </c>
      <c r="F21" s="276" t="s">
        <v>471</v>
      </c>
      <c r="G21" s="138">
        <v>20</v>
      </c>
      <c r="H21" s="15">
        <f>VLOOKUP($F21,Players!$B$3:$C$711,2,FALSE)</f>
        <v>0</v>
      </c>
      <c r="I21" s="15">
        <f t="shared" si="11"/>
        <v>0</v>
      </c>
      <c r="K21" s="276" t="s">
        <v>269</v>
      </c>
      <c r="L21" s="14">
        <v>18</v>
      </c>
      <c r="M21" s="15">
        <f>VLOOKUP($K21,Players!$B$3:$C$711,2,FALSE)</f>
        <v>0</v>
      </c>
      <c r="N21" s="15">
        <f t="shared" si="2"/>
        <v>0</v>
      </c>
      <c r="P21" s="276" t="s">
        <v>111</v>
      </c>
      <c r="Q21" s="14">
        <v>20</v>
      </c>
      <c r="R21" s="15">
        <f>VLOOKUP($P21,Players!$B$3:$C$711,2,FALSE)</f>
        <v>0</v>
      </c>
      <c r="S21" s="15">
        <f t="shared" si="12"/>
        <v>0</v>
      </c>
      <c r="U21" s="276" t="s">
        <v>584</v>
      </c>
      <c r="V21" s="14">
        <v>20</v>
      </c>
      <c r="W21" s="15">
        <f>VLOOKUP($U21,Players!$B$3:$C$711,2,FALSE)</f>
        <v>0</v>
      </c>
      <c r="X21" s="15">
        <f t="shared" si="13"/>
        <v>0</v>
      </c>
      <c r="Z21" s="276" t="s">
        <v>647</v>
      </c>
      <c r="AA21" s="14">
        <v>20</v>
      </c>
      <c r="AB21" s="15">
        <f>VLOOKUP($Z22,Players!$B$3:$C$711,2,FALSE)</f>
        <v>0</v>
      </c>
      <c r="AC21" s="15">
        <f t="shared" si="21"/>
        <v>0</v>
      </c>
      <c r="AE21" s="276"/>
      <c r="AF21" s="14">
        <v>20</v>
      </c>
      <c r="AG21" s="15" t="s">
        <v>454</v>
      </c>
      <c r="AH21" s="15" t="s">
        <v>454</v>
      </c>
      <c r="AJ21" s="276" t="s">
        <v>493</v>
      </c>
      <c r="AK21" s="14">
        <v>20</v>
      </c>
      <c r="AL21" s="15">
        <f>VLOOKUP($AJ21,Players!$V$3:$W$851,2,FALSE)</f>
        <v>0</v>
      </c>
      <c r="AM21" s="15">
        <f t="shared" si="15"/>
        <v>0</v>
      </c>
      <c r="AO21" s="276" t="s">
        <v>43</v>
      </c>
      <c r="AP21" s="14">
        <v>20</v>
      </c>
      <c r="AQ21" s="15">
        <f>VLOOKUP($AO21,Players!$V$3:$W$851,2,FALSE)</f>
        <v>0</v>
      </c>
      <c r="AR21" s="15">
        <f t="shared" si="16"/>
        <v>0</v>
      </c>
      <c r="AT21" s="276" t="s">
        <v>551</v>
      </c>
      <c r="AU21" s="14">
        <v>20</v>
      </c>
      <c r="AV21" s="15">
        <f>VLOOKUP($AT21,Players!$V$3:$W$851,2,FALSE)</f>
        <v>0</v>
      </c>
      <c r="AW21" s="15">
        <f t="shared" si="17"/>
        <v>0</v>
      </c>
    </row>
    <row r="22" spans="1:49">
      <c r="A22" s="276" t="s">
        <v>69</v>
      </c>
      <c r="B22" s="237">
        <v>21</v>
      </c>
      <c r="C22" s="15">
        <f>VLOOKUP($A22,Players!$B$3:$C$711,2,FALSE)</f>
        <v>0</v>
      </c>
      <c r="D22" s="15">
        <f t="shared" ref="D22:D23" si="22">IF(C22&gt;0,1,0)</f>
        <v>0</v>
      </c>
      <c r="E22" s="271" t="s">
        <v>454</v>
      </c>
      <c r="F22" s="276" t="s">
        <v>472</v>
      </c>
      <c r="G22" s="237">
        <v>21</v>
      </c>
      <c r="H22" s="15">
        <f>VLOOKUP($F22,Players!$B$3:$C$711,2,FALSE)</f>
        <v>0</v>
      </c>
      <c r="I22" s="15">
        <f t="shared" si="11"/>
        <v>0</v>
      </c>
      <c r="K22" s="276" t="s">
        <v>590</v>
      </c>
      <c r="L22" s="14">
        <v>19</v>
      </c>
      <c r="M22" s="15">
        <f>VLOOKUP($K22,Players!$B$3:$C$711,2,FALSE)</f>
        <v>0</v>
      </c>
      <c r="N22" s="15">
        <f t="shared" si="2"/>
        <v>0</v>
      </c>
      <c r="P22" s="276" t="s">
        <v>62</v>
      </c>
      <c r="Q22" s="14">
        <v>21</v>
      </c>
      <c r="R22" s="15">
        <f>VLOOKUP($P22,Players!$B$3:$C$711,2,FALSE)</f>
        <v>0</v>
      </c>
      <c r="S22" s="15">
        <f t="shared" si="12"/>
        <v>0</v>
      </c>
      <c r="U22" s="276" t="s">
        <v>659</v>
      </c>
      <c r="V22" s="14">
        <v>21</v>
      </c>
      <c r="W22" s="15">
        <f>VLOOKUP($U22,Players!$B$3:$C$711,2,FALSE)</f>
        <v>0</v>
      </c>
      <c r="X22" s="15">
        <f t="shared" si="13"/>
        <v>0</v>
      </c>
      <c r="Z22" s="276" t="s">
        <v>592</v>
      </c>
      <c r="AA22" s="14">
        <v>21</v>
      </c>
      <c r="AB22" s="15">
        <f>VLOOKUP($Z23,Players!$B$3:$C$711,2,FALSE)</f>
        <v>0</v>
      </c>
      <c r="AC22" s="15">
        <f t="shared" si="21"/>
        <v>0</v>
      </c>
      <c r="AE22" s="276" t="s">
        <v>454</v>
      </c>
      <c r="AF22" s="14">
        <v>21</v>
      </c>
      <c r="AG22" s="15" t="s">
        <v>454</v>
      </c>
      <c r="AH22" s="15" t="s">
        <v>454</v>
      </c>
      <c r="AJ22" s="276" t="s">
        <v>304</v>
      </c>
      <c r="AK22" s="14">
        <v>21</v>
      </c>
      <c r="AL22" s="15">
        <f>VLOOKUP($AJ22,Players!$V$3:$W$851,2,FALSE)</f>
        <v>0</v>
      </c>
      <c r="AM22" s="15">
        <f t="shared" si="15"/>
        <v>0</v>
      </c>
      <c r="AO22" s="276" t="s">
        <v>215</v>
      </c>
      <c r="AP22" s="14">
        <v>21</v>
      </c>
      <c r="AQ22" s="15">
        <f>VLOOKUP($AO22,Players!$V$3:$W$851,2,FALSE)</f>
        <v>0</v>
      </c>
      <c r="AR22" s="15">
        <f t="shared" si="16"/>
        <v>0</v>
      </c>
      <c r="AT22" s="311" t="s">
        <v>666</v>
      </c>
      <c r="AU22" s="14">
        <v>21</v>
      </c>
      <c r="AV22" s="15" t="e">
        <f>VLOOKUP($AT22,Players!$V$3:$W$851,2,FALSE)</f>
        <v>#N/A</v>
      </c>
      <c r="AW22" s="15" t="e">
        <f t="shared" ref="AW22:AW30" si="23">IF(AV22&gt;0,1,0)</f>
        <v>#N/A</v>
      </c>
    </row>
    <row r="23" spans="1:49">
      <c r="A23" s="276" t="s">
        <v>101</v>
      </c>
      <c r="B23" s="138">
        <v>22</v>
      </c>
      <c r="C23" s="15">
        <f>VLOOKUP($A23,Players!$B$3:$C$711,2,FALSE)</f>
        <v>0</v>
      </c>
      <c r="D23" s="15">
        <f t="shared" si="22"/>
        <v>0</v>
      </c>
      <c r="F23" s="276" t="s">
        <v>104</v>
      </c>
      <c r="G23" s="138">
        <v>22</v>
      </c>
      <c r="H23" s="15">
        <f>VLOOKUP($F23,Players!$B$3:$C$711,2,FALSE)</f>
        <v>0</v>
      </c>
      <c r="I23" s="15">
        <f t="shared" si="11"/>
        <v>0</v>
      </c>
      <c r="K23" s="276" t="s">
        <v>373</v>
      </c>
      <c r="L23" s="14">
        <v>20</v>
      </c>
      <c r="M23" s="15">
        <f>VLOOKUP($K23,Players!$B$3:$C$711,2,FALSE)</f>
        <v>0</v>
      </c>
      <c r="N23" s="15">
        <f t="shared" si="2"/>
        <v>0</v>
      </c>
      <c r="P23" s="276" t="s">
        <v>662</v>
      </c>
      <c r="Q23" s="14">
        <v>22</v>
      </c>
      <c r="R23" s="15">
        <f>VLOOKUP($P23,Players!$B$3:$C$711,2,FALSE)</f>
        <v>0</v>
      </c>
      <c r="S23" s="15">
        <f t="shared" si="12"/>
        <v>0</v>
      </c>
      <c r="U23" s="276" t="s">
        <v>7</v>
      </c>
      <c r="V23" s="14">
        <v>22</v>
      </c>
      <c r="W23" s="15">
        <f>VLOOKUP($U23,Players!$B$3:$C$711,2,FALSE)</f>
        <v>0</v>
      </c>
      <c r="X23" s="15">
        <f t="shared" si="13"/>
        <v>0</v>
      </c>
      <c r="Z23" s="276" t="s">
        <v>75</v>
      </c>
      <c r="AA23" s="14">
        <v>22</v>
      </c>
      <c r="AB23" s="15">
        <f>VLOOKUP($Z24,Players!$B$3:$C$711,2,FALSE)</f>
        <v>0</v>
      </c>
      <c r="AC23" s="15">
        <f t="shared" si="21"/>
        <v>0</v>
      </c>
      <c r="AE23" s="276" t="s">
        <v>454</v>
      </c>
      <c r="AF23" s="14">
        <v>22</v>
      </c>
      <c r="AG23" s="15" t="s">
        <v>454</v>
      </c>
      <c r="AH23" s="15" t="s">
        <v>454</v>
      </c>
      <c r="AJ23" s="276" t="s">
        <v>182</v>
      </c>
      <c r="AK23" s="14">
        <v>22</v>
      </c>
      <c r="AL23" s="15">
        <f>VLOOKUP($AJ23,Players!$V$3:$W$851,2,FALSE)</f>
        <v>0</v>
      </c>
      <c r="AM23" s="15">
        <f t="shared" si="15"/>
        <v>0</v>
      </c>
      <c r="AO23" s="276" t="s">
        <v>122</v>
      </c>
      <c r="AP23" s="14">
        <v>22</v>
      </c>
      <c r="AQ23" s="15">
        <f>VLOOKUP($AO23,Players!$V$3:$W$851,2,FALSE)</f>
        <v>0</v>
      </c>
      <c r="AR23" s="15">
        <f t="shared" si="16"/>
        <v>0</v>
      </c>
      <c r="AT23" s="311" t="s">
        <v>665</v>
      </c>
      <c r="AU23" s="14">
        <v>22</v>
      </c>
      <c r="AV23" s="15" t="e">
        <f>VLOOKUP($AT23,Players!$V$3:$W$851,2,FALSE)</f>
        <v>#N/A</v>
      </c>
      <c r="AW23" s="15" t="e">
        <f t="shared" si="23"/>
        <v>#N/A</v>
      </c>
    </row>
    <row r="24" spans="1:49">
      <c r="A24" s="311" t="s">
        <v>666</v>
      </c>
      <c r="B24" s="138">
        <v>23</v>
      </c>
      <c r="C24" s="15" t="e">
        <f>VLOOKUP($A24,Players!$B$3:$C$711,2,FALSE)</f>
        <v>#N/A</v>
      </c>
      <c r="D24" s="15" t="e">
        <f t="shared" ref="D24:D33" si="24">IF(C24&gt;0,1,0)</f>
        <v>#N/A</v>
      </c>
      <c r="F24" s="276" t="s">
        <v>272</v>
      </c>
      <c r="G24" s="138">
        <v>23</v>
      </c>
      <c r="H24" s="15">
        <f>VLOOKUP($F24,Players!$B$3:$C$711,2,FALSE)</f>
        <v>0</v>
      </c>
      <c r="I24" s="15">
        <f t="shared" si="11"/>
        <v>0</v>
      </c>
      <c r="J24" s="271" t="s">
        <v>454</v>
      </c>
      <c r="K24" s="276" t="s">
        <v>459</v>
      </c>
      <c r="L24" s="14">
        <v>20</v>
      </c>
      <c r="M24" s="15">
        <f>VLOOKUP($K24,Players!$B$3:$C$711,2,FALSE)</f>
        <v>0</v>
      </c>
      <c r="N24" s="15">
        <f t="shared" si="2"/>
        <v>0</v>
      </c>
      <c r="P24" s="276" t="s">
        <v>663</v>
      </c>
      <c r="Q24" s="14">
        <v>23</v>
      </c>
      <c r="R24" s="15">
        <f>VLOOKUP($P24,Players!$B$3:$C$711,2,FALSE)</f>
        <v>0</v>
      </c>
      <c r="S24" s="15">
        <f t="shared" si="12"/>
        <v>0</v>
      </c>
      <c r="U24" s="276" t="s">
        <v>295</v>
      </c>
      <c r="V24" s="14">
        <v>23</v>
      </c>
      <c r="W24" s="15">
        <f>VLOOKUP($U24,Players!$B$3:$C$711,2,FALSE)</f>
        <v>0</v>
      </c>
      <c r="X24" s="15">
        <f t="shared" si="13"/>
        <v>0</v>
      </c>
      <c r="Z24" s="276" t="s">
        <v>451</v>
      </c>
      <c r="AA24" s="14">
        <v>23</v>
      </c>
      <c r="AB24" s="15">
        <f>VLOOKUP($Z25,Players!$B$3:$C$711,2,FALSE)</f>
        <v>0</v>
      </c>
      <c r="AC24" s="15">
        <f t="shared" si="21"/>
        <v>0</v>
      </c>
      <c r="AE24" s="276" t="s">
        <v>454</v>
      </c>
      <c r="AF24" s="14">
        <v>23</v>
      </c>
      <c r="AG24" s="15" t="s">
        <v>454</v>
      </c>
      <c r="AH24" s="15" t="s">
        <v>454</v>
      </c>
      <c r="AJ24" s="276" t="s">
        <v>181</v>
      </c>
      <c r="AK24" s="14">
        <v>23</v>
      </c>
      <c r="AL24" s="15">
        <f>VLOOKUP($AJ24,Players!$V$3:$W$851,2,FALSE)</f>
        <v>0</v>
      </c>
      <c r="AM24" s="15">
        <f t="shared" si="15"/>
        <v>0</v>
      </c>
      <c r="AO24" s="276" t="s">
        <v>609</v>
      </c>
      <c r="AP24" s="14">
        <v>23</v>
      </c>
      <c r="AQ24" s="15">
        <f>VLOOKUP($AO24,Players!$V$3:$W$851,2,FALSE)</f>
        <v>0</v>
      </c>
      <c r="AR24" s="15">
        <f t="shared" si="16"/>
        <v>0</v>
      </c>
      <c r="AT24" s="276" t="s">
        <v>40</v>
      </c>
      <c r="AU24" s="14">
        <v>23</v>
      </c>
      <c r="AV24" s="15">
        <f>VLOOKUP($AT24,Players!$V$3:$W$851,2,FALSE)</f>
        <v>0</v>
      </c>
      <c r="AW24" s="15">
        <f t="shared" si="23"/>
        <v>0</v>
      </c>
    </row>
    <row r="25" spans="1:49">
      <c r="A25" s="311" t="s">
        <v>665</v>
      </c>
      <c r="B25" s="14">
        <v>22</v>
      </c>
      <c r="C25" s="15" t="e">
        <f>VLOOKUP($A25,Players!$B$3:$C$711,2,FALSE)</f>
        <v>#N/A</v>
      </c>
      <c r="D25" s="15" t="e">
        <f t="shared" si="24"/>
        <v>#N/A</v>
      </c>
      <c r="F25" s="276" t="s">
        <v>131</v>
      </c>
      <c r="G25" s="14">
        <v>22</v>
      </c>
      <c r="H25" s="15">
        <f>VLOOKUP($F25,Players!$B$3:$C$711,2,FALSE)</f>
        <v>0</v>
      </c>
      <c r="I25" s="15">
        <f t="shared" si="11"/>
        <v>0</v>
      </c>
      <c r="J25" s="271" t="s">
        <v>454</v>
      </c>
      <c r="K25" s="276" t="s">
        <v>324</v>
      </c>
      <c r="L25" s="14">
        <v>21</v>
      </c>
      <c r="M25" s="15">
        <f>VLOOKUP($K25,Players!$B$3:$C$711,2,FALSE)</f>
        <v>0</v>
      </c>
      <c r="N25" s="15">
        <f t="shared" si="2"/>
        <v>0</v>
      </c>
      <c r="P25" s="276" t="s">
        <v>334</v>
      </c>
      <c r="Q25" s="14">
        <v>24</v>
      </c>
      <c r="R25" s="15">
        <f>VLOOKUP($P25,Players!$B$3:$C$711,2,FALSE)</f>
        <v>0</v>
      </c>
      <c r="S25" s="15">
        <f t="shared" si="12"/>
        <v>0</v>
      </c>
      <c r="U25" s="311" t="s">
        <v>666</v>
      </c>
      <c r="V25" s="14">
        <v>24</v>
      </c>
      <c r="W25" s="15" t="e">
        <f>VLOOKUP($U25,Players!$B$3:$C$711,2,FALSE)</f>
        <v>#N/A</v>
      </c>
      <c r="X25" s="15" t="e">
        <f t="shared" si="13"/>
        <v>#N/A</v>
      </c>
      <c r="Z25" s="276" t="s">
        <v>289</v>
      </c>
      <c r="AA25" s="14">
        <v>24</v>
      </c>
      <c r="AB25" s="15">
        <f>VLOOKUP($Z26,Players!$B$3:$C$711,2,FALSE)</f>
        <v>0</v>
      </c>
      <c r="AC25" s="15">
        <f t="shared" si="21"/>
        <v>0</v>
      </c>
      <c r="AE25" s="276"/>
      <c r="AF25" s="14">
        <v>24</v>
      </c>
      <c r="AG25" s="15" t="s">
        <v>454</v>
      </c>
      <c r="AH25" s="15" t="s">
        <v>454</v>
      </c>
      <c r="AJ25" s="276" t="s">
        <v>191</v>
      </c>
      <c r="AK25" s="14">
        <v>24</v>
      </c>
      <c r="AL25" s="15">
        <f>VLOOKUP($AJ25,Players!$V$3:$W$851,2,FALSE)</f>
        <v>0</v>
      </c>
      <c r="AM25" s="15">
        <f t="shared" si="15"/>
        <v>0</v>
      </c>
      <c r="AO25" s="276" t="s">
        <v>610</v>
      </c>
      <c r="AP25" s="14">
        <v>24</v>
      </c>
      <c r="AQ25" s="15">
        <f>VLOOKUP($AO25,Players!$V$3:$W$851,2,FALSE)</f>
        <v>0</v>
      </c>
      <c r="AR25" s="15">
        <f t="shared" si="16"/>
        <v>0</v>
      </c>
      <c r="AT25" s="276" t="s">
        <v>127</v>
      </c>
      <c r="AU25" s="14">
        <v>24</v>
      </c>
      <c r="AV25" s="15">
        <f>VLOOKUP($AT25,Players!$V$3:$W$851,2,FALSE)</f>
        <v>0</v>
      </c>
      <c r="AW25" s="15">
        <f t="shared" si="23"/>
        <v>0</v>
      </c>
    </row>
    <row r="26" spans="1:49">
      <c r="A26" s="276" t="s">
        <v>133</v>
      </c>
      <c r="B26" s="14">
        <v>23</v>
      </c>
      <c r="C26" s="15">
        <f>VLOOKUP($A26,Players!$B$3:$C$711,2,FALSE)</f>
        <v>0</v>
      </c>
      <c r="D26" s="15">
        <f t="shared" si="24"/>
        <v>0</v>
      </c>
      <c r="F26" s="276" t="s">
        <v>64</v>
      </c>
      <c r="G26" s="14">
        <v>23</v>
      </c>
      <c r="H26" s="15">
        <f>VLOOKUP($F26,Players!$B$3:$C$711,2,FALSE)</f>
        <v>0</v>
      </c>
      <c r="I26" s="15">
        <f t="shared" si="11"/>
        <v>0</v>
      </c>
      <c r="J26" s="271" t="s">
        <v>454</v>
      </c>
      <c r="K26" s="276" t="s">
        <v>462</v>
      </c>
      <c r="L26" s="14">
        <v>22</v>
      </c>
      <c r="M26" s="15">
        <f>VLOOKUP($K26,Players!$B$3:$C$711,2,FALSE)</f>
        <v>0</v>
      </c>
      <c r="N26" s="15">
        <f t="shared" si="2"/>
        <v>0</v>
      </c>
      <c r="P26" s="276" t="s">
        <v>174</v>
      </c>
      <c r="Q26" s="14">
        <v>25</v>
      </c>
      <c r="R26" s="15">
        <f>VLOOKUP($P26,Players!$B$3:$C$711,2,FALSE)</f>
        <v>0</v>
      </c>
      <c r="S26" s="15">
        <f t="shared" si="12"/>
        <v>0</v>
      </c>
      <c r="U26" s="311" t="s">
        <v>665</v>
      </c>
      <c r="V26" s="14">
        <v>25</v>
      </c>
      <c r="W26" s="15" t="e">
        <f>VLOOKUP($U26,Players!$B$3:$C$711,2,FALSE)</f>
        <v>#N/A</v>
      </c>
      <c r="X26" s="15" t="e">
        <f t="shared" si="13"/>
        <v>#N/A</v>
      </c>
      <c r="Z26" s="276" t="s">
        <v>482</v>
      </c>
      <c r="AA26" s="14">
        <v>25</v>
      </c>
      <c r="AB26" s="15">
        <f>VLOOKUP($Z27,Players!$B$3:$C$711,2,FALSE)</f>
        <v>0</v>
      </c>
      <c r="AC26" s="15">
        <f t="shared" si="21"/>
        <v>0</v>
      </c>
      <c r="AE26" s="276"/>
      <c r="AF26" s="14">
        <v>25</v>
      </c>
      <c r="AG26" s="15" t="s">
        <v>454</v>
      </c>
      <c r="AH26" s="15" t="s">
        <v>454</v>
      </c>
      <c r="AJ26" s="276" t="s">
        <v>604</v>
      </c>
      <c r="AK26" s="14">
        <v>25</v>
      </c>
      <c r="AL26" s="15">
        <f>VLOOKUP($AJ26,Players!$V$3:$W$851,2,FALSE)</f>
        <v>0</v>
      </c>
      <c r="AM26" s="15">
        <f t="shared" si="15"/>
        <v>0</v>
      </c>
      <c r="AO26" s="276" t="s">
        <v>80</v>
      </c>
      <c r="AP26" s="14">
        <v>25</v>
      </c>
      <c r="AQ26" s="15">
        <f>VLOOKUP($AO26,Players!$V$3:$W$851,2,FALSE)</f>
        <v>0</v>
      </c>
      <c r="AR26" s="15">
        <f t="shared" si="16"/>
        <v>0</v>
      </c>
      <c r="AT26" s="276" t="s">
        <v>52</v>
      </c>
      <c r="AU26" s="14">
        <v>25</v>
      </c>
      <c r="AV26" s="15">
        <f>VLOOKUP($AT26,Players!$V$3:$W$851,2,FALSE)</f>
        <v>0</v>
      </c>
      <c r="AW26" s="15">
        <f t="shared" si="23"/>
        <v>0</v>
      </c>
    </row>
    <row r="27" spans="1:49">
      <c r="A27" s="276" t="s">
        <v>287</v>
      </c>
      <c r="B27" s="14">
        <v>24</v>
      </c>
      <c r="C27" s="15">
        <f>VLOOKUP($A27,Players!$B$3:$C$711,2,FALSE)</f>
        <v>0</v>
      </c>
      <c r="D27" s="15">
        <f t="shared" si="24"/>
        <v>0</v>
      </c>
      <c r="F27" s="276" t="s">
        <v>473</v>
      </c>
      <c r="G27" s="14">
        <v>24</v>
      </c>
      <c r="H27" s="15">
        <f>VLOOKUP($F27,Players!$B$3:$C$711,2,FALSE)</f>
        <v>0</v>
      </c>
      <c r="I27" s="15">
        <f t="shared" ref="I27:I32" si="25">IF(H27&gt;0,1,0)</f>
        <v>0</v>
      </c>
      <c r="K27" s="311" t="s">
        <v>666</v>
      </c>
      <c r="L27" s="14">
        <v>23</v>
      </c>
      <c r="M27" s="15" t="e">
        <f>VLOOKUP($K27,Players!$B$3:$C$711,2,FALSE)</f>
        <v>#N/A</v>
      </c>
      <c r="N27" s="15" t="e">
        <f t="shared" ref="N27:N29" si="26">IF(M27&gt;0,1,0)</f>
        <v>#N/A</v>
      </c>
      <c r="P27" s="311" t="s">
        <v>666</v>
      </c>
      <c r="Q27" s="14">
        <v>26</v>
      </c>
      <c r="R27" s="15" t="e">
        <f>VLOOKUP($P27,Players!$B$3:$C$711,2,FALSE)</f>
        <v>#N/A</v>
      </c>
      <c r="S27" s="15" t="e">
        <f t="shared" ref="S27:S37" si="27">IF(R27&gt;0,1,0)</f>
        <v>#N/A</v>
      </c>
      <c r="U27" s="276" t="s">
        <v>223</v>
      </c>
      <c r="V27" s="14">
        <v>26</v>
      </c>
      <c r="W27" s="15">
        <f>VLOOKUP($U27,Players!$B$3:$C$711,2,FALSE)</f>
        <v>0</v>
      </c>
      <c r="X27" s="15">
        <f t="shared" ref="X27:X33" si="28">IF(W27&gt;0,1,0)</f>
        <v>0</v>
      </c>
      <c r="Z27" s="276" t="s">
        <v>255</v>
      </c>
      <c r="AA27" s="14">
        <v>26</v>
      </c>
      <c r="AB27" s="15">
        <f>VLOOKUP($Z28,Players!$B$3:$C$711,2,FALSE)</f>
        <v>0</v>
      </c>
      <c r="AC27" s="15">
        <f t="shared" si="21"/>
        <v>0</v>
      </c>
      <c r="AE27" s="276"/>
      <c r="AF27" s="14">
        <v>26</v>
      </c>
      <c r="AG27" s="15" t="s">
        <v>454</v>
      </c>
      <c r="AH27" s="15" t="s">
        <v>454</v>
      </c>
      <c r="AJ27" s="276" t="s">
        <v>430</v>
      </c>
      <c r="AK27" s="14">
        <v>26</v>
      </c>
      <c r="AL27" s="15">
        <f>VLOOKUP($AJ27,Players!$V$3:$W$851,2,FALSE)</f>
        <v>0</v>
      </c>
      <c r="AM27" s="15">
        <f t="shared" si="15"/>
        <v>0</v>
      </c>
      <c r="AO27" s="276" t="s">
        <v>128</v>
      </c>
      <c r="AP27" s="14">
        <v>26</v>
      </c>
      <c r="AQ27" s="15">
        <f>VLOOKUP($AO27,Players!$V$3:$W$851,2,FALSE)</f>
        <v>0</v>
      </c>
      <c r="AR27" s="15">
        <f t="shared" si="16"/>
        <v>0</v>
      </c>
      <c r="AT27" s="276" t="s">
        <v>36</v>
      </c>
      <c r="AU27" s="14">
        <v>26</v>
      </c>
      <c r="AV27" s="15">
        <f>VLOOKUP($AT27,Players!$V$3:$W$851,2,FALSE)</f>
        <v>0</v>
      </c>
      <c r="AW27" s="15">
        <f t="shared" si="23"/>
        <v>0</v>
      </c>
    </row>
    <row r="28" spans="1:49">
      <c r="A28" s="276" t="s">
        <v>0</v>
      </c>
      <c r="B28" s="14">
        <v>25</v>
      </c>
      <c r="C28" s="15">
        <f>VLOOKUP($A28,Players!$B$3:$C$711,2,FALSE)</f>
        <v>0</v>
      </c>
      <c r="D28" s="15">
        <f t="shared" si="24"/>
        <v>0</v>
      </c>
      <c r="F28" s="276" t="s">
        <v>419</v>
      </c>
      <c r="G28" s="14">
        <v>25</v>
      </c>
      <c r="H28" s="15">
        <f>VLOOKUP($F28,Players!$B$3:$C$711,2,FALSE)</f>
        <v>0</v>
      </c>
      <c r="I28" s="15">
        <f t="shared" si="25"/>
        <v>0</v>
      </c>
      <c r="K28" s="311" t="s">
        <v>665</v>
      </c>
      <c r="L28" s="14">
        <v>24</v>
      </c>
      <c r="M28" s="15" t="e">
        <f>VLOOKUP($K28,Players!$B$3:$C$711,2,FALSE)</f>
        <v>#N/A</v>
      </c>
      <c r="N28" s="15" t="e">
        <f t="shared" si="26"/>
        <v>#N/A</v>
      </c>
      <c r="P28" s="311" t="s">
        <v>665</v>
      </c>
      <c r="Q28" s="14">
        <v>27</v>
      </c>
      <c r="R28" s="15" t="e">
        <f>VLOOKUP($P28,Players!$B$3:$C$711,2,FALSE)</f>
        <v>#N/A</v>
      </c>
      <c r="S28" s="15" t="e">
        <f t="shared" si="27"/>
        <v>#N/A</v>
      </c>
      <c r="U28" s="276" t="s">
        <v>56</v>
      </c>
      <c r="V28" s="14">
        <v>27</v>
      </c>
      <c r="W28" s="15">
        <f>VLOOKUP($U28,Players!$B$3:$C$711,2,FALSE)</f>
        <v>0</v>
      </c>
      <c r="X28" s="15">
        <f t="shared" si="28"/>
        <v>0</v>
      </c>
      <c r="Z28" s="276" t="s">
        <v>89</v>
      </c>
      <c r="AA28" s="14">
        <v>27</v>
      </c>
      <c r="AB28" s="15">
        <f>VLOOKUP($Z29,Players!$B$3:$C$711,2,FALSE)</f>
        <v>0</v>
      </c>
      <c r="AC28" s="15">
        <f t="shared" si="21"/>
        <v>0</v>
      </c>
      <c r="AE28" s="276"/>
      <c r="AF28" s="14">
        <v>27</v>
      </c>
      <c r="AG28" s="15" t="s">
        <v>454</v>
      </c>
      <c r="AH28" s="15" t="s">
        <v>454</v>
      </c>
      <c r="AJ28" s="276" t="s">
        <v>494</v>
      </c>
      <c r="AK28" s="14">
        <v>27</v>
      </c>
      <c r="AL28" s="15">
        <f>VLOOKUP($AJ28,Players!$V$3:$W$851,2,FALSE)</f>
        <v>0</v>
      </c>
      <c r="AM28" s="15">
        <f t="shared" si="15"/>
        <v>0</v>
      </c>
      <c r="AO28" s="276" t="s">
        <v>48</v>
      </c>
      <c r="AP28" s="14">
        <v>27</v>
      </c>
      <c r="AQ28" s="15">
        <f>VLOOKUP($AO28,Players!$V$3:$W$851,2,FALSE)</f>
        <v>0</v>
      </c>
      <c r="AR28" s="15">
        <f t="shared" si="16"/>
        <v>0</v>
      </c>
      <c r="AT28" s="276" t="s">
        <v>218</v>
      </c>
      <c r="AU28" s="14">
        <v>27</v>
      </c>
      <c r="AV28" s="15">
        <f>VLOOKUP($AT28,Players!$V$3:$W$851,2,FALSE)</f>
        <v>0</v>
      </c>
      <c r="AW28" s="15">
        <f t="shared" si="23"/>
        <v>0</v>
      </c>
    </row>
    <row r="29" spans="1:49">
      <c r="A29" s="276" t="s">
        <v>271</v>
      </c>
      <c r="B29" s="14">
        <v>26</v>
      </c>
      <c r="C29" s="15">
        <f>VLOOKUP($A29,Players!$B$3:$C$711,2,FALSE)</f>
        <v>0</v>
      </c>
      <c r="D29" s="15">
        <f t="shared" si="24"/>
        <v>0</v>
      </c>
      <c r="F29" s="276" t="s">
        <v>102</v>
      </c>
      <c r="G29" s="14">
        <v>26</v>
      </c>
      <c r="H29" s="15">
        <f>VLOOKUP($F29,Players!$B$3:$C$711,2,FALSE)</f>
        <v>0</v>
      </c>
      <c r="I29" s="15">
        <f t="shared" si="25"/>
        <v>0</v>
      </c>
      <c r="K29" s="320" t="s">
        <v>627</v>
      </c>
      <c r="L29" s="14">
        <v>25</v>
      </c>
      <c r="M29" s="15">
        <f>VLOOKUP($K29,Players!$B$3:$C$711,2,FALSE)</f>
        <v>0</v>
      </c>
      <c r="N29" s="15">
        <f t="shared" si="26"/>
        <v>0</v>
      </c>
      <c r="P29" s="276" t="s">
        <v>4</v>
      </c>
      <c r="Q29" s="14">
        <v>28</v>
      </c>
      <c r="R29" s="15">
        <f>VLOOKUP($P29,Players!$B$3:$C$711,2,FALSE)</f>
        <v>0</v>
      </c>
      <c r="S29" s="15">
        <f t="shared" si="27"/>
        <v>0</v>
      </c>
      <c r="U29" s="276" t="s">
        <v>88</v>
      </c>
      <c r="V29" s="14">
        <v>28</v>
      </c>
      <c r="W29" s="15">
        <f>VLOOKUP($U29,Players!$B$3:$C$711,2,FALSE)</f>
        <v>0</v>
      </c>
      <c r="X29" s="15">
        <f t="shared" si="28"/>
        <v>0</v>
      </c>
      <c r="Z29" s="276" t="s">
        <v>415</v>
      </c>
      <c r="AA29" s="14">
        <v>28</v>
      </c>
      <c r="AB29" s="15">
        <f>VLOOKUP($Z30,Players!$B$3:$C$711,2,FALSE)</f>
        <v>0</v>
      </c>
      <c r="AC29" s="15">
        <f t="shared" si="21"/>
        <v>0</v>
      </c>
      <c r="AE29" s="276"/>
      <c r="AF29" s="14">
        <v>28</v>
      </c>
      <c r="AG29" s="15" t="s">
        <v>454</v>
      </c>
      <c r="AH29" s="15" t="s">
        <v>454</v>
      </c>
      <c r="AJ29" s="276" t="s">
        <v>300</v>
      </c>
      <c r="AK29" s="14">
        <v>28</v>
      </c>
      <c r="AL29" s="15">
        <f>VLOOKUP($AJ29,Players!$V$3:$W$851,2,FALSE)</f>
        <v>0</v>
      </c>
      <c r="AM29" s="15">
        <f t="shared" si="15"/>
        <v>0</v>
      </c>
      <c r="AO29" s="276" t="s">
        <v>611</v>
      </c>
      <c r="AP29" s="14">
        <v>28</v>
      </c>
      <c r="AQ29" s="15">
        <f>VLOOKUP($AO29,Players!$V$3:$W$851,2,FALSE)</f>
        <v>0</v>
      </c>
      <c r="AR29" s="15">
        <f t="shared" si="16"/>
        <v>0</v>
      </c>
      <c r="AT29" s="276" t="s">
        <v>219</v>
      </c>
      <c r="AU29" s="14">
        <v>28</v>
      </c>
      <c r="AV29" s="15">
        <f>VLOOKUP($AT29,Players!$V$3:$W$851,2,FALSE)</f>
        <v>0</v>
      </c>
      <c r="AW29" s="15">
        <f t="shared" si="23"/>
        <v>0</v>
      </c>
    </row>
    <row r="30" spans="1:49">
      <c r="A30" s="276" t="s">
        <v>326</v>
      </c>
      <c r="B30" s="14">
        <v>27</v>
      </c>
      <c r="C30" s="15">
        <f>VLOOKUP($A30,Players!$B$3:$C$711,2,FALSE)</f>
        <v>0</v>
      </c>
      <c r="D30" s="15">
        <f t="shared" si="24"/>
        <v>0</v>
      </c>
      <c r="F30" s="276" t="s">
        <v>292</v>
      </c>
      <c r="G30" s="14">
        <v>27</v>
      </c>
      <c r="H30" s="15">
        <f>VLOOKUP($F30,Players!$B$3:$C$711,2,FALSE)</f>
        <v>0</v>
      </c>
      <c r="I30" s="15">
        <f t="shared" si="25"/>
        <v>0</v>
      </c>
      <c r="K30" s="276" t="s">
        <v>112</v>
      </c>
      <c r="L30" s="14">
        <v>26</v>
      </c>
      <c r="M30" s="15">
        <f>VLOOKUP($K30,Players!$B$3:$C$711,2,FALSE)</f>
        <v>0</v>
      </c>
      <c r="N30" s="15">
        <f t="shared" ref="N30:N40" si="29">IF(M30&gt;0,1,0)</f>
        <v>0</v>
      </c>
      <c r="P30" s="276" t="s">
        <v>134</v>
      </c>
      <c r="Q30" s="14">
        <v>29</v>
      </c>
      <c r="R30" s="15">
        <f>VLOOKUP($P30,Players!$B$3:$C$711,2,FALSE)</f>
        <v>0</v>
      </c>
      <c r="S30" s="15">
        <f t="shared" si="27"/>
        <v>0</v>
      </c>
      <c r="U30" s="276" t="s">
        <v>454</v>
      </c>
      <c r="V30" s="14">
        <v>29</v>
      </c>
      <c r="W30" s="15">
        <f>VLOOKUP($U30,Players!$B$3:$C$711,2,FALSE)</f>
        <v>0</v>
      </c>
      <c r="X30" s="15">
        <f t="shared" si="28"/>
        <v>0</v>
      </c>
      <c r="Z30" s="276" t="s">
        <v>483</v>
      </c>
      <c r="AA30" s="14">
        <v>29</v>
      </c>
      <c r="AB30" s="15">
        <f>VLOOKUP($Z31,Players!$B$3:$C$711,2,FALSE)</f>
        <v>0</v>
      </c>
      <c r="AC30" s="15">
        <f t="shared" si="21"/>
        <v>0</v>
      </c>
      <c r="AE30" s="276"/>
      <c r="AF30" s="14">
        <v>29</v>
      </c>
      <c r="AG30" s="15" t="s">
        <v>454</v>
      </c>
      <c r="AH30" s="15" t="s">
        <v>454</v>
      </c>
      <c r="AJ30" s="276" t="s">
        <v>639</v>
      </c>
      <c r="AK30" s="14">
        <v>29</v>
      </c>
      <c r="AL30" s="15">
        <f>VLOOKUP($AJ30,Players!$V$3:$W$851,2,FALSE)</f>
        <v>0</v>
      </c>
      <c r="AM30" s="15">
        <f t="shared" si="15"/>
        <v>0</v>
      </c>
      <c r="AO30" s="276" t="s">
        <v>79</v>
      </c>
      <c r="AP30" s="14">
        <v>29</v>
      </c>
      <c r="AQ30" s="15">
        <f>VLOOKUP($AO30,Players!$V$3:$W$851,2,FALSE)</f>
        <v>0</v>
      </c>
      <c r="AR30" s="15">
        <f t="shared" si="16"/>
        <v>0</v>
      </c>
      <c r="AT30" s="276" t="s">
        <v>153</v>
      </c>
      <c r="AU30" s="14">
        <v>29</v>
      </c>
      <c r="AV30" s="15">
        <f>VLOOKUP($AT30,Players!$V$3:$W$851,2,FALSE)</f>
        <v>0</v>
      </c>
      <c r="AW30" s="15">
        <f t="shared" si="23"/>
        <v>0</v>
      </c>
    </row>
    <row r="31" spans="1:49">
      <c r="A31" s="276" t="s">
        <v>163</v>
      </c>
      <c r="B31" s="14">
        <v>28</v>
      </c>
      <c r="C31" s="15">
        <f>VLOOKUP($A31,Players!$B$3:$C$711,2,FALSE)</f>
        <v>0</v>
      </c>
      <c r="D31" s="15">
        <f t="shared" si="24"/>
        <v>0</v>
      </c>
      <c r="F31" s="276" t="s">
        <v>474</v>
      </c>
      <c r="G31" s="14">
        <v>28</v>
      </c>
      <c r="H31" s="15">
        <f>VLOOKUP($F31,Players!$B$3:$C$711,2,FALSE)</f>
        <v>0</v>
      </c>
      <c r="I31" s="15">
        <f t="shared" si="25"/>
        <v>0</v>
      </c>
      <c r="K31" s="276" t="s">
        <v>460</v>
      </c>
      <c r="L31" s="14">
        <v>27</v>
      </c>
      <c r="M31" s="15">
        <f>VLOOKUP($K31,Players!$B$3:$C$711,2,FALSE)</f>
        <v>0</v>
      </c>
      <c r="N31" s="15">
        <f t="shared" si="29"/>
        <v>0</v>
      </c>
      <c r="P31" s="276" t="s">
        <v>111</v>
      </c>
      <c r="Q31" s="14">
        <v>30</v>
      </c>
      <c r="R31" s="15">
        <f>VLOOKUP($P31,Players!$B$3:$C$711,2,FALSE)</f>
        <v>0</v>
      </c>
      <c r="S31" s="15">
        <f t="shared" si="27"/>
        <v>0</v>
      </c>
      <c r="U31" s="315" t="s">
        <v>454</v>
      </c>
      <c r="V31" s="14">
        <v>30</v>
      </c>
      <c r="W31" s="15">
        <f>VLOOKUP($U31,Players!$B$3:$C$711,2,FALSE)</f>
        <v>0</v>
      </c>
      <c r="X31" s="15">
        <f t="shared" si="28"/>
        <v>0</v>
      </c>
      <c r="Z31" s="276" t="s">
        <v>171</v>
      </c>
      <c r="AA31" s="14">
        <v>30</v>
      </c>
      <c r="AB31" s="15">
        <f>VLOOKUP($Z32,Players!$B$3:$C$711,2,FALSE)</f>
        <v>0</v>
      </c>
      <c r="AC31" s="15">
        <f t="shared" si="21"/>
        <v>0</v>
      </c>
      <c r="AE31" s="276"/>
      <c r="AF31" s="14">
        <v>30</v>
      </c>
      <c r="AG31" s="15" t="s">
        <v>454</v>
      </c>
      <c r="AH31" s="15" t="s">
        <v>454</v>
      </c>
      <c r="AJ31" s="276" t="s">
        <v>638</v>
      </c>
      <c r="AK31" s="14">
        <v>30</v>
      </c>
      <c r="AL31" s="15">
        <f>VLOOKUP($AJ31,Players!$V$3:$W$851,2,FALSE)</f>
        <v>0</v>
      </c>
      <c r="AM31" s="15">
        <f t="shared" si="15"/>
        <v>0</v>
      </c>
      <c r="AO31" s="276" t="s">
        <v>51</v>
      </c>
      <c r="AP31" s="14">
        <v>30</v>
      </c>
      <c r="AQ31" s="15">
        <f>VLOOKUP($AO31,Players!$V$3:$W$851,2,FALSE)</f>
        <v>0</v>
      </c>
      <c r="AR31" s="15">
        <f t="shared" si="16"/>
        <v>0</v>
      </c>
      <c r="AT31" s="315" t="s">
        <v>655</v>
      </c>
      <c r="AU31" s="14">
        <v>30</v>
      </c>
      <c r="AV31" s="15" t="s">
        <v>454</v>
      </c>
      <c r="AW31" s="15" t="s">
        <v>454</v>
      </c>
    </row>
    <row r="32" spans="1:49">
      <c r="A32" s="276" t="s">
        <v>57</v>
      </c>
      <c r="B32" s="14">
        <v>29</v>
      </c>
      <c r="C32" s="15">
        <f>VLOOKUP($A32,Players!$B$3:$C$711,2,FALSE)</f>
        <v>0</v>
      </c>
      <c r="D32" s="15">
        <f t="shared" si="24"/>
        <v>0</v>
      </c>
      <c r="F32" s="276" t="s">
        <v>653</v>
      </c>
      <c r="G32" s="14">
        <v>29</v>
      </c>
      <c r="H32" s="15">
        <f>VLOOKUP($F32,Players!$B$3:$C$711,2,FALSE)</f>
        <v>0</v>
      </c>
      <c r="I32" s="15">
        <f t="shared" si="25"/>
        <v>0</v>
      </c>
      <c r="K32" s="276" t="s">
        <v>61</v>
      </c>
      <c r="L32" s="14">
        <v>28</v>
      </c>
      <c r="M32" s="15">
        <f>VLOOKUP($K32,Players!$B$3:$C$711,2,FALSE)</f>
        <v>0</v>
      </c>
      <c r="N32" s="15">
        <f t="shared" si="29"/>
        <v>0</v>
      </c>
      <c r="P32" s="276" t="s">
        <v>366</v>
      </c>
      <c r="Q32" s="14">
        <v>31</v>
      </c>
      <c r="R32" s="15">
        <f>VLOOKUP($P32,Players!$B$3:$C$711,2,FALSE)</f>
        <v>0</v>
      </c>
      <c r="S32" s="15">
        <f t="shared" si="27"/>
        <v>0</v>
      </c>
      <c r="U32" s="276" t="s">
        <v>113</v>
      </c>
      <c r="V32" s="14">
        <v>31</v>
      </c>
      <c r="W32" s="15">
        <f>VLOOKUP($U32,Players!$B$3:$C$711,2,FALSE)</f>
        <v>0</v>
      </c>
      <c r="X32" s="15">
        <f t="shared" si="28"/>
        <v>0</v>
      </c>
      <c r="Z32" s="276" t="s">
        <v>58</v>
      </c>
      <c r="AA32" s="14">
        <v>31</v>
      </c>
      <c r="AB32" s="15">
        <f>VLOOKUP($Z33,Players!$B$3:$C$711,2,FALSE)</f>
        <v>0</v>
      </c>
      <c r="AC32" s="15">
        <f t="shared" si="21"/>
        <v>0</v>
      </c>
      <c r="AE32" s="276"/>
      <c r="AF32" s="14">
        <v>31</v>
      </c>
      <c r="AG32" s="15" t="s">
        <v>454</v>
      </c>
      <c r="AH32" s="15" t="s">
        <v>454</v>
      </c>
      <c r="AJ32" s="276" t="s">
        <v>487</v>
      </c>
      <c r="AK32" s="14">
        <v>31</v>
      </c>
      <c r="AL32" s="15">
        <f>VLOOKUP($AJ32,Players!$V$3:$W$851,2,FALSE)</f>
        <v>0</v>
      </c>
      <c r="AM32" s="15">
        <f t="shared" si="15"/>
        <v>0</v>
      </c>
      <c r="AO32" s="276"/>
      <c r="AP32" s="16"/>
      <c r="AT32" s="315" t="s">
        <v>454</v>
      </c>
      <c r="AU32" s="14">
        <v>31</v>
      </c>
      <c r="AV32" s="15" t="s">
        <v>454</v>
      </c>
      <c r="AW32" s="15" t="s">
        <v>454</v>
      </c>
    </row>
    <row r="33" spans="1:49">
      <c r="A33" s="276" t="s">
        <v>116</v>
      </c>
      <c r="B33" s="14">
        <v>30</v>
      </c>
      <c r="C33" s="15">
        <f>VLOOKUP($A33,Players!$B$3:$C$711,2,FALSE)</f>
        <v>0</v>
      </c>
      <c r="D33" s="15">
        <f t="shared" si="24"/>
        <v>0</v>
      </c>
      <c r="F33" s="311" t="s">
        <v>666</v>
      </c>
      <c r="G33" s="14">
        <v>30</v>
      </c>
      <c r="H33" s="15" t="e">
        <f>VLOOKUP($F33,Players!$B$3:$C$711,2,FALSE)</f>
        <v>#N/A</v>
      </c>
      <c r="I33" s="15" t="e">
        <f t="shared" ref="I33:I46" si="30">IF(H33&gt;0,1,0)</f>
        <v>#N/A</v>
      </c>
      <c r="K33" s="276" t="s">
        <v>290</v>
      </c>
      <c r="L33" s="14">
        <v>29</v>
      </c>
      <c r="M33" s="15">
        <f>VLOOKUP($K33,Players!$B$3:$C$711,2,FALSE)</f>
        <v>0</v>
      </c>
      <c r="N33" s="15">
        <f t="shared" si="29"/>
        <v>0</v>
      </c>
      <c r="P33" s="276" t="s">
        <v>7</v>
      </c>
      <c r="Q33" s="14">
        <v>32</v>
      </c>
      <c r="R33" s="15">
        <f>VLOOKUP($P33,Players!$B$3:$C$711,2,FALSE)</f>
        <v>0</v>
      </c>
      <c r="S33" s="15">
        <f t="shared" si="27"/>
        <v>0</v>
      </c>
      <c r="U33" s="276" t="s">
        <v>454</v>
      </c>
      <c r="V33" s="14">
        <v>32</v>
      </c>
      <c r="W33" s="15">
        <f>VLOOKUP($U33,Players!$B$3:$C$711,2,FALSE)</f>
        <v>0</v>
      </c>
      <c r="X33" s="15">
        <f t="shared" si="28"/>
        <v>0</v>
      </c>
      <c r="Z33" s="276" t="s">
        <v>644</v>
      </c>
      <c r="AA33" s="14">
        <v>32</v>
      </c>
      <c r="AB33" s="15">
        <f>VLOOKUP($Z34,Players!$B$3:$C$711,2,FALSE)</f>
        <v>0</v>
      </c>
      <c r="AC33" s="15">
        <f t="shared" si="21"/>
        <v>0</v>
      </c>
      <c r="AE33" s="276"/>
      <c r="AF33" s="14">
        <v>32</v>
      </c>
      <c r="AG33" s="15" t="s">
        <v>454</v>
      </c>
      <c r="AH33" s="15" t="s">
        <v>454</v>
      </c>
      <c r="AJ33" s="276" t="s">
        <v>495</v>
      </c>
      <c r="AK33" s="14">
        <v>32</v>
      </c>
      <c r="AL33" s="15">
        <f>VLOOKUP($AJ33,Players!$V$3:$W$851,2,FALSE)</f>
        <v>0</v>
      </c>
      <c r="AM33" s="15">
        <f t="shared" si="15"/>
        <v>0</v>
      </c>
      <c r="AO33" s="311" t="s">
        <v>612</v>
      </c>
      <c r="AP33" s="312"/>
      <c r="AQ33" s="312"/>
      <c r="AR33" s="279"/>
      <c r="AT33" s="315" t="s">
        <v>454</v>
      </c>
      <c r="AU33" s="14">
        <v>32</v>
      </c>
      <c r="AV33" s="15" t="s">
        <v>454</v>
      </c>
      <c r="AW33" s="15" t="s">
        <v>454</v>
      </c>
    </row>
    <row r="34" spans="1:49">
      <c r="A34" s="315" t="s">
        <v>454</v>
      </c>
      <c r="B34" s="14">
        <v>31</v>
      </c>
      <c r="C34" s="15">
        <f>VLOOKUP($A34,Players!$B$3:$C$711,2,FALSE)</f>
        <v>0</v>
      </c>
      <c r="D34" s="15">
        <f t="shared" ref="D34:D37" si="31">IF(C34&gt;0,1,0)</f>
        <v>0</v>
      </c>
      <c r="F34" s="311" t="s">
        <v>665</v>
      </c>
      <c r="G34" s="14">
        <v>31</v>
      </c>
      <c r="H34" s="15" t="e">
        <f>VLOOKUP($F34,Players!$B$3:$C$711,2,FALSE)</f>
        <v>#N/A</v>
      </c>
      <c r="I34" s="15" t="e">
        <f t="shared" si="30"/>
        <v>#N/A</v>
      </c>
      <c r="K34" s="276" t="s">
        <v>56</v>
      </c>
      <c r="L34" s="14">
        <v>30</v>
      </c>
      <c r="M34" s="15">
        <f>VLOOKUP($K34,Players!$B$3:$C$711,2,FALSE)</f>
        <v>0</v>
      </c>
      <c r="N34" s="15">
        <f t="shared" si="29"/>
        <v>0</v>
      </c>
      <c r="P34" s="276" t="s">
        <v>109</v>
      </c>
      <c r="Q34" s="14">
        <v>33</v>
      </c>
      <c r="R34" s="15">
        <f>VLOOKUP($P34,Players!$B$3:$C$711,2,FALSE)</f>
        <v>0</v>
      </c>
      <c r="S34" s="15">
        <f t="shared" si="27"/>
        <v>0</v>
      </c>
      <c r="U34" s="276" t="s">
        <v>99</v>
      </c>
      <c r="V34" s="14">
        <v>33</v>
      </c>
      <c r="W34" s="15">
        <f>VLOOKUP($U34,Players!$B$3:$C$711,2,FALSE)</f>
        <v>0</v>
      </c>
      <c r="X34" s="15">
        <f t="shared" ref="X34:X45" si="32">IF(W34&gt;0,1,0)</f>
        <v>0</v>
      </c>
      <c r="Z34" s="276" t="s">
        <v>484</v>
      </c>
      <c r="AA34" s="14">
        <v>33</v>
      </c>
      <c r="AB34" s="15">
        <f>VLOOKUP($Z35,Players!$B$3:$C$711,2,FALSE)</f>
        <v>0</v>
      </c>
      <c r="AC34" s="15">
        <f t="shared" si="21"/>
        <v>0</v>
      </c>
      <c r="AE34" s="276"/>
      <c r="AF34" s="14">
        <v>33</v>
      </c>
      <c r="AG34" s="15" t="s">
        <v>454</v>
      </c>
      <c r="AH34" s="15" t="s">
        <v>454</v>
      </c>
      <c r="AJ34" s="276" t="s">
        <v>488</v>
      </c>
      <c r="AK34" s="14">
        <v>33</v>
      </c>
      <c r="AL34" s="15">
        <f>VLOOKUP($AJ34,Players!$V$3:$W$851,2,FALSE)</f>
        <v>0</v>
      </c>
      <c r="AM34" s="15">
        <f t="shared" si="15"/>
        <v>0</v>
      </c>
      <c r="AO34" s="313" t="s">
        <v>577</v>
      </c>
      <c r="AP34" s="312"/>
      <c r="AQ34" s="312"/>
      <c r="AR34" s="279"/>
      <c r="AT34" s="315" t="s">
        <v>454</v>
      </c>
      <c r="AU34" s="14">
        <v>33</v>
      </c>
      <c r="AV34" s="15" t="s">
        <v>454</v>
      </c>
      <c r="AW34" s="15" t="s">
        <v>454</v>
      </c>
    </row>
    <row r="35" spans="1:49">
      <c r="A35" s="276" t="s">
        <v>454</v>
      </c>
      <c r="B35" s="14">
        <v>32</v>
      </c>
      <c r="C35" s="15">
        <f>VLOOKUP($A35,Players!$B$3:$C$711,2,FALSE)</f>
        <v>0</v>
      </c>
      <c r="D35" s="15">
        <f t="shared" si="31"/>
        <v>0</v>
      </c>
      <c r="F35" s="276" t="s">
        <v>270</v>
      </c>
      <c r="G35" s="14">
        <v>32</v>
      </c>
      <c r="H35" s="15">
        <f>VLOOKUP($F35,Players!$B$3:$C$711,2,FALSE)</f>
        <v>0</v>
      </c>
      <c r="I35" s="15">
        <f t="shared" si="30"/>
        <v>0</v>
      </c>
      <c r="K35" s="276" t="s">
        <v>461</v>
      </c>
      <c r="L35" s="14">
        <v>31</v>
      </c>
      <c r="M35" s="15">
        <f>VLOOKUP($K35,Players!$B$3:$C$711,2,FALSE)</f>
        <v>0</v>
      </c>
      <c r="N35" s="15">
        <f t="shared" si="29"/>
        <v>0</v>
      </c>
      <c r="P35" s="276" t="s">
        <v>366</v>
      </c>
      <c r="Q35" s="14">
        <v>34</v>
      </c>
      <c r="R35" s="15">
        <f>VLOOKUP($P35,Players!$B$3:$C$711,2,FALSE)</f>
        <v>0</v>
      </c>
      <c r="S35" s="15">
        <f t="shared" si="27"/>
        <v>0</v>
      </c>
      <c r="U35" s="276" t="s">
        <v>327</v>
      </c>
      <c r="V35" s="14">
        <v>34</v>
      </c>
      <c r="W35" s="15">
        <f>VLOOKUP($U35,Players!$B$3:$C$711,2,FALSE)</f>
        <v>0</v>
      </c>
      <c r="X35" s="15">
        <f t="shared" si="32"/>
        <v>0</v>
      </c>
      <c r="Z35" s="276" t="s">
        <v>364</v>
      </c>
      <c r="AA35" s="14">
        <v>34</v>
      </c>
      <c r="AB35" s="15">
        <f>VLOOKUP($Z36,Players!$B$3:$C$711,2,FALSE)</f>
        <v>0</v>
      </c>
      <c r="AC35" s="15">
        <f t="shared" si="21"/>
        <v>0</v>
      </c>
      <c r="AE35" s="276"/>
      <c r="AF35" s="14">
        <v>34</v>
      </c>
      <c r="AG35" s="15" t="s">
        <v>454</v>
      </c>
      <c r="AH35" s="15" t="s">
        <v>454</v>
      </c>
      <c r="AJ35" s="276" t="s">
        <v>42</v>
      </c>
      <c r="AK35" s="14">
        <v>34</v>
      </c>
      <c r="AL35" s="15">
        <f>VLOOKUP($AJ35,Players!$V$3:$W$851,2,FALSE)</f>
        <v>0</v>
      </c>
      <c r="AM35" s="15">
        <f t="shared" si="15"/>
        <v>0</v>
      </c>
      <c r="AO35" s="313" t="s">
        <v>576</v>
      </c>
      <c r="AP35" s="312"/>
      <c r="AQ35" s="312"/>
      <c r="AR35" s="279"/>
      <c r="AT35" s="315" t="s">
        <v>454</v>
      </c>
      <c r="AU35" s="14">
        <v>34</v>
      </c>
      <c r="AV35" s="15" t="s">
        <v>454</v>
      </c>
      <c r="AW35" s="15" t="s">
        <v>454</v>
      </c>
    </row>
    <row r="36" spans="1:49">
      <c r="A36" s="276" t="s">
        <v>454</v>
      </c>
      <c r="B36" s="14">
        <v>33</v>
      </c>
      <c r="C36" s="15">
        <f>VLOOKUP($A36,Players!$B$3:$C$711,2,FALSE)</f>
        <v>0</v>
      </c>
      <c r="D36" s="15">
        <f t="shared" si="31"/>
        <v>0</v>
      </c>
      <c r="F36" s="276" t="s">
        <v>263</v>
      </c>
      <c r="G36" s="14">
        <v>33</v>
      </c>
      <c r="H36" s="15">
        <f>VLOOKUP($F36,Players!$B$3:$C$711,2,FALSE)</f>
        <v>0</v>
      </c>
      <c r="I36" s="15">
        <f t="shared" si="30"/>
        <v>0</v>
      </c>
      <c r="K36" s="276" t="s">
        <v>463</v>
      </c>
      <c r="L36" s="14">
        <v>32</v>
      </c>
      <c r="M36" s="15">
        <f>VLOOKUP($K36,Players!$B$3:$C$711,2,FALSE)</f>
        <v>0</v>
      </c>
      <c r="N36" s="15">
        <f t="shared" si="29"/>
        <v>0</v>
      </c>
      <c r="P36" s="276" t="s">
        <v>591</v>
      </c>
      <c r="Q36" s="14">
        <v>35</v>
      </c>
      <c r="R36" s="15">
        <f>VLOOKUP($P36,Players!$B$3:$C$711,2,FALSE)</f>
        <v>0</v>
      </c>
      <c r="S36" s="15">
        <f t="shared" si="27"/>
        <v>0</v>
      </c>
      <c r="U36" s="276" t="s">
        <v>325</v>
      </c>
      <c r="V36" s="14">
        <v>35</v>
      </c>
      <c r="W36" s="15">
        <f>VLOOKUP($U36,Players!$B$3:$C$711,2,FALSE)</f>
        <v>0</v>
      </c>
      <c r="X36" s="15">
        <f t="shared" si="32"/>
        <v>0</v>
      </c>
      <c r="Z36" s="276" t="s">
        <v>425</v>
      </c>
      <c r="AA36" s="14">
        <v>35</v>
      </c>
      <c r="AB36" s="15">
        <f>VLOOKUP($Z37,Players!$B$3:$C$711,2,FALSE)</f>
        <v>0</v>
      </c>
      <c r="AC36" s="15">
        <f t="shared" si="21"/>
        <v>0</v>
      </c>
      <c r="AE36" s="276"/>
      <c r="AF36" s="14">
        <v>35</v>
      </c>
      <c r="AG36" s="15" t="s">
        <v>454</v>
      </c>
      <c r="AH36" s="15" t="s">
        <v>454</v>
      </c>
      <c r="AJ36" s="276" t="s">
        <v>303</v>
      </c>
      <c r="AK36" s="14">
        <v>35</v>
      </c>
      <c r="AL36" s="15">
        <f>VLOOKUP($AJ36,Players!$V$3:$W$851,2,FALSE)</f>
        <v>0</v>
      </c>
      <c r="AM36" s="15">
        <f t="shared" si="15"/>
        <v>0</v>
      </c>
      <c r="AO36" s="276"/>
      <c r="AQ36" s="15" t="e">
        <f>VLOOKUP($AO36,Players!$V$3:$W$851,2,FALSE)</f>
        <v>#N/A</v>
      </c>
      <c r="AR36" s="15" t="e">
        <f t="shared" ref="AR36:AR38" si="33">IF(AQ36&gt;0,1,0)</f>
        <v>#N/A</v>
      </c>
      <c r="AT36" s="315" t="s">
        <v>454</v>
      </c>
      <c r="AU36" s="14">
        <v>35</v>
      </c>
      <c r="AV36" s="15" t="s">
        <v>454</v>
      </c>
      <c r="AW36" s="15" t="s">
        <v>454</v>
      </c>
    </row>
    <row r="37" spans="1:49">
      <c r="A37" s="276" t="s">
        <v>454</v>
      </c>
      <c r="B37" s="14">
        <v>34</v>
      </c>
      <c r="C37" s="15">
        <f>VLOOKUP($A37,Players!$B$3:$C$711,2,FALSE)</f>
        <v>0</v>
      </c>
      <c r="D37" s="15">
        <f t="shared" si="31"/>
        <v>0</v>
      </c>
      <c r="F37" s="276" t="s">
        <v>6</v>
      </c>
      <c r="G37" s="14">
        <v>34</v>
      </c>
      <c r="H37" s="15">
        <f>VLOOKUP($F37,Players!$B$3:$C$711,2,FALSE)</f>
        <v>0</v>
      </c>
      <c r="I37" s="15">
        <f t="shared" si="30"/>
        <v>0</v>
      </c>
      <c r="K37" s="276" t="s">
        <v>99</v>
      </c>
      <c r="L37" s="14">
        <v>33</v>
      </c>
      <c r="M37" s="15">
        <f>VLOOKUP($K37,Players!$B$3:$C$711,2,FALSE)</f>
        <v>0</v>
      </c>
      <c r="N37" s="15">
        <f t="shared" si="29"/>
        <v>0</v>
      </c>
      <c r="P37" s="276" t="s">
        <v>55</v>
      </c>
      <c r="Q37" s="14">
        <v>36</v>
      </c>
      <c r="R37" s="15">
        <f>VLOOKUP($P37,Players!$B$3:$C$711,2,FALSE)</f>
        <v>0</v>
      </c>
      <c r="S37" s="15">
        <f t="shared" si="27"/>
        <v>0</v>
      </c>
      <c r="U37" s="276" t="s">
        <v>134</v>
      </c>
      <c r="V37" s="14">
        <v>36</v>
      </c>
      <c r="W37" s="15">
        <f>VLOOKUP($U37,Players!$B$3:$C$711,2,FALSE)</f>
        <v>0</v>
      </c>
      <c r="X37" s="15">
        <f t="shared" si="32"/>
        <v>0</v>
      </c>
      <c r="Z37" s="276" t="s">
        <v>447</v>
      </c>
      <c r="AA37" s="14">
        <v>36</v>
      </c>
      <c r="AB37" s="15">
        <f>VLOOKUP($Z38,Players!$B$3:$C$711,2,FALSE)</f>
        <v>0</v>
      </c>
      <c r="AC37" s="15">
        <f t="shared" si="21"/>
        <v>0</v>
      </c>
      <c r="AE37" s="276"/>
      <c r="AF37" s="14">
        <v>36</v>
      </c>
      <c r="AG37" s="15" t="s">
        <v>454</v>
      </c>
      <c r="AH37" s="15" t="s">
        <v>454</v>
      </c>
      <c r="AJ37" s="276" t="s">
        <v>496</v>
      </c>
      <c r="AK37" s="14">
        <v>36</v>
      </c>
      <c r="AL37" s="15">
        <f>VLOOKUP($AJ37,Players!$V$3:$W$851,2,FALSE)</f>
        <v>0</v>
      </c>
      <c r="AM37" s="15">
        <f t="shared" si="15"/>
        <v>0</v>
      </c>
      <c r="AO37" s="276"/>
      <c r="AQ37" s="15" t="e">
        <f>VLOOKUP($AO37,Players!$V$3:$W$851,2,FALSE)</f>
        <v>#N/A</v>
      </c>
      <c r="AR37" s="15" t="e">
        <f t="shared" si="33"/>
        <v>#N/A</v>
      </c>
      <c r="AT37" s="315" t="s">
        <v>454</v>
      </c>
      <c r="AU37" s="14">
        <v>36</v>
      </c>
      <c r="AV37" s="15" t="s">
        <v>454</v>
      </c>
      <c r="AW37" s="15" t="s">
        <v>454</v>
      </c>
    </row>
    <row r="38" spans="1:49">
      <c r="A38" s="276"/>
      <c r="B38" s="14">
        <v>35</v>
      </c>
      <c r="C38" s="15" t="s">
        <v>454</v>
      </c>
      <c r="D38" s="15" t="s">
        <v>454</v>
      </c>
      <c r="F38" s="276" t="s">
        <v>11</v>
      </c>
      <c r="G38" s="14">
        <v>35</v>
      </c>
      <c r="H38" s="15">
        <f>VLOOKUP($F38,Players!$B$3:$C$711,2,FALSE)</f>
        <v>0</v>
      </c>
      <c r="I38" s="15">
        <f t="shared" si="30"/>
        <v>0</v>
      </c>
      <c r="K38" s="276" t="s">
        <v>325</v>
      </c>
      <c r="L38" s="14">
        <v>34</v>
      </c>
      <c r="M38" s="15">
        <f>VLOOKUP($K38,Players!$B$3:$C$711,2,FALSE)</f>
        <v>0</v>
      </c>
      <c r="N38" s="15">
        <f t="shared" si="29"/>
        <v>0</v>
      </c>
      <c r="P38" s="315" t="s">
        <v>454</v>
      </c>
      <c r="Q38" s="14">
        <v>37</v>
      </c>
      <c r="R38" s="15">
        <f>VLOOKUP($P38,Players!$B$3:$C$711,2,FALSE)</f>
        <v>0</v>
      </c>
      <c r="S38" s="15">
        <f t="shared" ref="S38:S44" si="34">IF(R38&gt;0,1,0)</f>
        <v>0</v>
      </c>
      <c r="U38" s="315" t="s">
        <v>454</v>
      </c>
      <c r="V38" s="14">
        <v>37</v>
      </c>
      <c r="W38" s="15">
        <f>VLOOKUP($U38,Players!$B$3:$C$711,2,FALSE)</f>
        <v>0</v>
      </c>
      <c r="X38" s="15">
        <f t="shared" si="32"/>
        <v>0</v>
      </c>
      <c r="Z38" s="276" t="s">
        <v>93</v>
      </c>
      <c r="AA38" s="14">
        <v>37</v>
      </c>
      <c r="AB38" s="15">
        <f>VLOOKUP($Z39,Players!$B$3:$C$711,2,FALSE)</f>
        <v>0</v>
      </c>
      <c r="AC38" s="15">
        <f t="shared" si="21"/>
        <v>0</v>
      </c>
      <c r="AE38" s="276"/>
      <c r="AF38" s="14">
        <v>37</v>
      </c>
      <c r="AG38" s="15" t="s">
        <v>454</v>
      </c>
      <c r="AH38" s="15" t="s">
        <v>454</v>
      </c>
      <c r="AJ38" s="276" t="s">
        <v>432</v>
      </c>
      <c r="AK38" s="14">
        <v>37</v>
      </c>
      <c r="AL38" s="15">
        <f>VLOOKUP($AJ38,Players!$V$3:$W$851,2,FALSE)</f>
        <v>0</v>
      </c>
      <c r="AM38" s="15">
        <f t="shared" si="15"/>
        <v>0</v>
      </c>
      <c r="AO38" s="315" t="s">
        <v>454</v>
      </c>
      <c r="AQ38" s="15">
        <f>VLOOKUP($AO38,Players!$V$3:$W$851,2,FALSE)</f>
        <v>0</v>
      </c>
      <c r="AR38" s="15">
        <f t="shared" si="33"/>
        <v>0</v>
      </c>
      <c r="AT38" s="315" t="s">
        <v>454</v>
      </c>
      <c r="AU38" s="14">
        <v>37</v>
      </c>
      <c r="AV38" s="15" t="s">
        <v>454</v>
      </c>
      <c r="AW38" s="15" t="s">
        <v>454</v>
      </c>
    </row>
    <row r="39" spans="1:49">
      <c r="A39" s="276"/>
      <c r="B39" s="14">
        <v>36</v>
      </c>
      <c r="C39" s="15" t="s">
        <v>454</v>
      </c>
      <c r="D39" s="15" t="s">
        <v>454</v>
      </c>
      <c r="F39" s="276" t="s">
        <v>108</v>
      </c>
      <c r="G39" s="14">
        <v>36</v>
      </c>
      <c r="H39" s="15">
        <f>VLOOKUP($F39,Players!$B$3:$C$711,2,FALSE)</f>
        <v>0</v>
      </c>
      <c r="I39" s="15">
        <f t="shared" si="30"/>
        <v>0</v>
      </c>
      <c r="K39" s="276" t="s">
        <v>134</v>
      </c>
      <c r="L39" s="14">
        <v>35</v>
      </c>
      <c r="M39" s="15">
        <f>VLOOKUP($K39,Players!$B$3:$C$711,2,FALSE)</f>
        <v>0</v>
      </c>
      <c r="N39" s="15">
        <f t="shared" si="29"/>
        <v>0</v>
      </c>
      <c r="P39" s="276" t="s">
        <v>454</v>
      </c>
      <c r="Q39" s="14">
        <v>38</v>
      </c>
      <c r="R39" s="15">
        <f>VLOOKUP($P39,Players!$B$3:$C$711,2,FALSE)</f>
        <v>0</v>
      </c>
      <c r="S39" s="15">
        <f t="shared" si="34"/>
        <v>0</v>
      </c>
      <c r="U39" s="276" t="s">
        <v>177</v>
      </c>
      <c r="V39" s="14">
        <v>38</v>
      </c>
      <c r="W39" s="15">
        <f>VLOOKUP($U39,Players!$B$3:$C$711,2,FALSE)</f>
        <v>0</v>
      </c>
      <c r="X39" s="15">
        <f t="shared" si="32"/>
        <v>0</v>
      </c>
      <c r="Z39" s="276" t="s">
        <v>328</v>
      </c>
      <c r="AA39" s="14">
        <v>38</v>
      </c>
      <c r="AB39" s="15" t="e">
        <f>VLOOKUP(#REF!,Players!$B$3:$C$711,2,FALSE)</f>
        <v>#REF!</v>
      </c>
      <c r="AC39" s="15" t="e">
        <f t="shared" si="21"/>
        <v>#REF!</v>
      </c>
      <c r="AE39" s="276"/>
      <c r="AF39" s="14">
        <v>38</v>
      </c>
      <c r="AG39" s="15" t="s">
        <v>454</v>
      </c>
      <c r="AH39" s="15" t="s">
        <v>454</v>
      </c>
      <c r="AJ39" s="276" t="s">
        <v>497</v>
      </c>
      <c r="AK39" s="14">
        <v>38</v>
      </c>
      <c r="AL39" s="15">
        <f>VLOOKUP($AJ39,Players!$V$3:$W$851,2,FALSE)</f>
        <v>0</v>
      </c>
      <c r="AM39" s="15">
        <f t="shared" si="15"/>
        <v>0</v>
      </c>
      <c r="AO39" s="276"/>
      <c r="AQ39" s="15" t="e">
        <f>VLOOKUP($AO39,Players!$V$3:$W$851,2,FALSE)</f>
        <v>#N/A</v>
      </c>
      <c r="AR39" s="15" t="e">
        <f t="shared" ref="AR39:AR50" si="35">IF(AQ39&gt;0,1,0)</f>
        <v>#N/A</v>
      </c>
      <c r="AT39" s="315" t="s">
        <v>454</v>
      </c>
      <c r="AU39" s="14">
        <v>38</v>
      </c>
      <c r="AV39" s="15" t="s">
        <v>454</v>
      </c>
      <c r="AW39" s="15" t="s">
        <v>454</v>
      </c>
    </row>
    <row r="40" spans="1:49">
      <c r="A40" s="276"/>
      <c r="B40" s="14">
        <v>37</v>
      </c>
      <c r="C40" s="15" t="s">
        <v>454</v>
      </c>
      <c r="D40" s="15" t="s">
        <v>454</v>
      </c>
      <c r="F40" s="276" t="s">
        <v>284</v>
      </c>
      <c r="G40" s="14">
        <v>37</v>
      </c>
      <c r="H40" s="15">
        <f>VLOOKUP($F40,Players!$B$3:$C$711,2,FALSE)</f>
        <v>0</v>
      </c>
      <c r="I40" s="15">
        <f t="shared" si="30"/>
        <v>0</v>
      </c>
      <c r="K40" s="276" t="s">
        <v>17</v>
      </c>
      <c r="L40" s="14">
        <v>36</v>
      </c>
      <c r="M40" s="15" t="e">
        <f>VLOOKUP($K40,Players!$B$3:$C$711,2,FALSE)</f>
        <v>#N/A</v>
      </c>
      <c r="N40" s="15" t="e">
        <f t="shared" si="29"/>
        <v>#N/A</v>
      </c>
      <c r="P40" s="276" t="s">
        <v>454</v>
      </c>
      <c r="Q40" s="14">
        <v>39</v>
      </c>
      <c r="R40" s="15">
        <f>VLOOKUP($P40,Players!$B$3:$C$711,2,FALSE)</f>
        <v>0</v>
      </c>
      <c r="S40" s="15">
        <f t="shared" si="34"/>
        <v>0</v>
      </c>
      <c r="U40" s="276" t="s">
        <v>454</v>
      </c>
      <c r="V40" s="14">
        <v>39</v>
      </c>
      <c r="W40" s="15">
        <f>VLOOKUP($U40,Players!$B$3:$C$711,2,FALSE)</f>
        <v>0</v>
      </c>
      <c r="X40" s="15">
        <f t="shared" si="32"/>
        <v>0</v>
      </c>
      <c r="Z40" s="276" t="s">
        <v>323</v>
      </c>
      <c r="AA40" s="14">
        <v>39</v>
      </c>
      <c r="AB40" s="15">
        <f>VLOOKUP($Z40,Players!$B$3:$C$711,2,FALSE)</f>
        <v>0</v>
      </c>
      <c r="AC40" s="15">
        <f t="shared" ref="AC40:AC66" si="36">IF(AB40&gt;0,1,0)</f>
        <v>0</v>
      </c>
      <c r="AE40" s="276"/>
      <c r="AF40" s="14">
        <v>39</v>
      </c>
      <c r="AG40" s="15" t="s">
        <v>454</v>
      </c>
      <c r="AH40" s="15" t="s">
        <v>454</v>
      </c>
      <c r="AJ40" s="276" t="s">
        <v>297</v>
      </c>
      <c r="AK40" s="14">
        <v>39</v>
      </c>
      <c r="AL40" s="15">
        <f>VLOOKUP($AJ40,Players!$V$3:$W$851,2,FALSE)</f>
        <v>0</v>
      </c>
      <c r="AM40" s="15">
        <f t="shared" si="15"/>
        <v>0</v>
      </c>
      <c r="AO40" s="276"/>
      <c r="AQ40" s="15" t="e">
        <f>VLOOKUP($AO40,Players!$V$3:$W$851,2,FALSE)</f>
        <v>#N/A</v>
      </c>
      <c r="AR40" s="15" t="e">
        <f t="shared" si="35"/>
        <v>#N/A</v>
      </c>
      <c r="AT40" s="315" t="s">
        <v>454</v>
      </c>
      <c r="AU40" s="14">
        <v>39</v>
      </c>
      <c r="AV40" s="15" t="s">
        <v>454</v>
      </c>
      <c r="AW40" s="15" t="s">
        <v>454</v>
      </c>
    </row>
    <row r="41" spans="1:49">
      <c r="A41" s="276"/>
      <c r="B41" s="14">
        <v>41</v>
      </c>
      <c r="C41" s="15" t="s">
        <v>454</v>
      </c>
      <c r="D41" s="15" t="s">
        <v>454</v>
      </c>
      <c r="F41" s="276" t="s">
        <v>119</v>
      </c>
      <c r="G41" s="14">
        <v>40</v>
      </c>
      <c r="H41" s="15">
        <f>VLOOKUP($F41,Players!$B$3:$C$711,2,FALSE)</f>
        <v>0</v>
      </c>
      <c r="I41" s="15">
        <f t="shared" si="30"/>
        <v>0</v>
      </c>
      <c r="K41" s="315" t="s">
        <v>454</v>
      </c>
      <c r="L41" s="14">
        <v>37</v>
      </c>
      <c r="M41" s="15">
        <f>VLOOKUP($K41,Players!$B$3:$C$711,2,FALSE)</f>
        <v>0</v>
      </c>
      <c r="N41" s="15">
        <f t="shared" ref="N41:N42" si="37">IF(M41&gt;0,1,0)</f>
        <v>0</v>
      </c>
      <c r="P41" s="276" t="s">
        <v>454</v>
      </c>
      <c r="Q41" s="14">
        <v>40</v>
      </c>
      <c r="R41" s="15">
        <f>VLOOKUP($P41,Players!$B$3:$C$711,2,FALSE)</f>
        <v>0</v>
      </c>
      <c r="S41" s="15">
        <f t="shared" si="34"/>
        <v>0</v>
      </c>
      <c r="U41" s="276" t="s">
        <v>454</v>
      </c>
      <c r="V41" s="14">
        <v>40</v>
      </c>
      <c r="W41" s="15">
        <f>VLOOKUP($U41,Players!$B$3:$C$711,2,FALSE)</f>
        <v>0</v>
      </c>
      <c r="X41" s="15">
        <f t="shared" si="32"/>
        <v>0</v>
      </c>
      <c r="Z41" s="276" t="s">
        <v>135</v>
      </c>
      <c r="AA41" s="14">
        <v>40</v>
      </c>
      <c r="AB41" s="15">
        <f>VLOOKUP($Z41,Players!$B$3:$C$711,2,FALSE)</f>
        <v>0</v>
      </c>
      <c r="AC41" s="15">
        <f t="shared" si="36"/>
        <v>0</v>
      </c>
      <c r="AE41" s="276"/>
      <c r="AF41" s="14">
        <v>40</v>
      </c>
      <c r="AG41" s="15" t="s">
        <v>454</v>
      </c>
      <c r="AH41" s="15" t="s">
        <v>454</v>
      </c>
      <c r="AJ41" s="276" t="s">
        <v>431</v>
      </c>
      <c r="AK41" s="14">
        <v>40</v>
      </c>
      <c r="AL41" s="15">
        <f>VLOOKUP($AJ41,Players!$V$3:$W$851,2,FALSE)</f>
        <v>0</v>
      </c>
      <c r="AM41" s="15">
        <f t="shared" si="15"/>
        <v>0</v>
      </c>
      <c r="AO41" s="276"/>
      <c r="AQ41" s="15" t="e">
        <f>VLOOKUP($AO41,Players!$V$3:$W$851,2,FALSE)</f>
        <v>#N/A</v>
      </c>
      <c r="AR41" s="15" t="e">
        <f t="shared" si="35"/>
        <v>#N/A</v>
      </c>
      <c r="AT41" s="315" t="s">
        <v>454</v>
      </c>
      <c r="AU41" s="14">
        <v>40</v>
      </c>
      <c r="AV41" s="15" t="s">
        <v>454</v>
      </c>
      <c r="AW41" s="15" t="s">
        <v>454</v>
      </c>
    </row>
    <row r="42" spans="1:49">
      <c r="A42" s="276"/>
      <c r="B42" s="14">
        <v>42</v>
      </c>
      <c r="C42" s="15" t="s">
        <v>454</v>
      </c>
      <c r="D42" s="15" t="s">
        <v>454</v>
      </c>
      <c r="F42" s="276" t="s">
        <v>5</v>
      </c>
      <c r="G42" s="14">
        <v>41</v>
      </c>
      <c r="H42" s="15">
        <f>VLOOKUP($F42,Players!$B$3:$C$711,2,FALSE)</f>
        <v>0</v>
      </c>
      <c r="I42" s="15">
        <f t="shared" si="30"/>
        <v>0</v>
      </c>
      <c r="K42" s="276"/>
      <c r="L42" s="14">
        <v>38</v>
      </c>
      <c r="M42" s="15" t="e">
        <f>VLOOKUP($K42,Players!$B$3:$C$711,2,FALSE)</f>
        <v>#N/A</v>
      </c>
      <c r="N42" s="15" t="e">
        <f t="shared" si="37"/>
        <v>#N/A</v>
      </c>
      <c r="P42" s="276" t="s">
        <v>454</v>
      </c>
      <c r="Q42" s="14">
        <v>41</v>
      </c>
      <c r="R42" s="15">
        <f>VLOOKUP($P42,Players!$B$3:$C$711,2,FALSE)</f>
        <v>0</v>
      </c>
      <c r="S42" s="15">
        <f t="shared" si="34"/>
        <v>0</v>
      </c>
      <c r="U42" s="276" t="s">
        <v>454</v>
      </c>
      <c r="V42" s="14">
        <v>42</v>
      </c>
      <c r="W42" s="15">
        <f>VLOOKUP($U42,Players!$B$3:$C$711,2,FALSE)</f>
        <v>0</v>
      </c>
      <c r="X42" s="15">
        <f t="shared" si="32"/>
        <v>0</v>
      </c>
      <c r="Z42" s="276" t="s">
        <v>224</v>
      </c>
      <c r="AA42" s="14">
        <v>41</v>
      </c>
      <c r="AB42" s="15">
        <f>VLOOKUP($Z42,Players!$B$3:$C$711,2,FALSE)</f>
        <v>0</v>
      </c>
      <c r="AC42" s="15">
        <f t="shared" si="36"/>
        <v>0</v>
      </c>
      <c r="AE42" s="276"/>
      <c r="AF42" s="14">
        <v>41</v>
      </c>
      <c r="AG42" s="15" t="s">
        <v>454</v>
      </c>
      <c r="AH42" s="15" t="s">
        <v>454</v>
      </c>
      <c r="AJ42" s="276" t="s">
        <v>498</v>
      </c>
      <c r="AK42" s="14">
        <v>41</v>
      </c>
      <c r="AL42" s="15">
        <f>VLOOKUP($AJ42,Players!$V$3:$W$851,2,FALSE)</f>
        <v>0</v>
      </c>
      <c r="AM42" s="15">
        <f t="shared" si="15"/>
        <v>0</v>
      </c>
      <c r="AO42" s="276"/>
      <c r="AQ42" s="15" t="e">
        <f>VLOOKUP($AO42,Players!$V$3:$W$851,2,FALSE)</f>
        <v>#N/A</v>
      </c>
      <c r="AR42" s="15" t="e">
        <f t="shared" si="35"/>
        <v>#N/A</v>
      </c>
      <c r="AT42" s="276"/>
      <c r="AU42" s="14">
        <v>41</v>
      </c>
      <c r="AV42" s="15" t="s">
        <v>454</v>
      </c>
      <c r="AW42" s="15" t="s">
        <v>454</v>
      </c>
    </row>
    <row r="43" spans="1:49">
      <c r="A43" s="276"/>
      <c r="B43" s="14">
        <v>43</v>
      </c>
      <c r="C43" s="15" t="s">
        <v>454</v>
      </c>
      <c r="D43" s="15" t="s">
        <v>454</v>
      </c>
      <c r="F43" s="276" t="s">
        <v>222</v>
      </c>
      <c r="G43" s="14">
        <v>42</v>
      </c>
      <c r="H43" s="15" t="e">
        <f>VLOOKUP($F43,Players!$B$3:$C$711,2,FALSE)</f>
        <v>#N/A</v>
      </c>
      <c r="I43" s="15" t="e">
        <f t="shared" si="30"/>
        <v>#N/A</v>
      </c>
      <c r="K43" s="276"/>
      <c r="L43" s="14">
        <v>39</v>
      </c>
      <c r="M43" s="15" t="s">
        <v>454</v>
      </c>
      <c r="N43" s="15" t="s">
        <v>454</v>
      </c>
      <c r="O43" s="271" t="s">
        <v>454</v>
      </c>
      <c r="P43" s="276" t="s">
        <v>454</v>
      </c>
      <c r="Q43" s="14">
        <v>42</v>
      </c>
      <c r="R43" s="15">
        <f>VLOOKUP($P43,Players!$B$3:$C$711,2,FALSE)</f>
        <v>0</v>
      </c>
      <c r="S43" s="15">
        <f t="shared" si="34"/>
        <v>0</v>
      </c>
      <c r="U43" s="276" t="s">
        <v>454</v>
      </c>
      <c r="V43" s="14">
        <v>43</v>
      </c>
      <c r="W43" s="15">
        <f>VLOOKUP($U43,Players!$B$3:$C$711,2,FALSE)</f>
        <v>0</v>
      </c>
      <c r="X43" s="15">
        <f t="shared" si="32"/>
        <v>0</v>
      </c>
      <c r="Z43" s="276" t="s">
        <v>656</v>
      </c>
      <c r="AA43" s="14">
        <v>42</v>
      </c>
      <c r="AB43" s="15">
        <f>VLOOKUP($Z43,Players!$B$3:$C$711,2,FALSE)</f>
        <v>0</v>
      </c>
      <c r="AC43" s="15">
        <f t="shared" si="36"/>
        <v>0</v>
      </c>
      <c r="AE43" s="276" t="s">
        <v>454</v>
      </c>
      <c r="AF43" s="14">
        <v>42</v>
      </c>
      <c r="AG43" s="15" t="s">
        <v>454</v>
      </c>
      <c r="AH43" s="15" t="s">
        <v>454</v>
      </c>
      <c r="AJ43" s="276" t="s">
        <v>595</v>
      </c>
      <c r="AK43" s="14">
        <v>42</v>
      </c>
      <c r="AL43" s="15">
        <f>VLOOKUP($AJ43,Players!$V$3:$W$851,2,FALSE)</f>
        <v>0</v>
      </c>
      <c r="AM43" s="15">
        <f t="shared" si="15"/>
        <v>0</v>
      </c>
      <c r="AO43" s="276"/>
      <c r="AQ43" s="15" t="e">
        <f>VLOOKUP($AO43,Players!$V$3:$W$851,2,FALSE)</f>
        <v>#N/A</v>
      </c>
      <c r="AR43" s="15" t="e">
        <f t="shared" si="35"/>
        <v>#N/A</v>
      </c>
      <c r="AT43" s="276"/>
      <c r="AU43" s="14">
        <v>42</v>
      </c>
      <c r="AV43" s="15" t="s">
        <v>454</v>
      </c>
      <c r="AW43" s="15" t="s">
        <v>454</v>
      </c>
    </row>
    <row r="44" spans="1:49">
      <c r="A44" s="276"/>
      <c r="B44" s="14">
        <v>44</v>
      </c>
      <c r="C44" s="15" t="s">
        <v>454</v>
      </c>
      <c r="D44" s="15" t="s">
        <v>454</v>
      </c>
      <c r="F44" s="276" t="s">
        <v>13</v>
      </c>
      <c r="G44" s="14">
        <v>43</v>
      </c>
      <c r="H44" s="15">
        <f>VLOOKUP($F44,Players!$B$3:$C$711,2,FALSE)</f>
        <v>0</v>
      </c>
      <c r="I44" s="15">
        <f t="shared" si="30"/>
        <v>0</v>
      </c>
      <c r="K44" s="276"/>
      <c r="L44" s="14">
        <v>40</v>
      </c>
      <c r="M44" s="15" t="s">
        <v>454</v>
      </c>
      <c r="N44" s="15" t="s">
        <v>454</v>
      </c>
      <c r="O44" s="271" t="s">
        <v>454</v>
      </c>
      <c r="P44" s="276" t="s">
        <v>454</v>
      </c>
      <c r="Q44" s="14">
        <v>43</v>
      </c>
      <c r="R44" s="15">
        <f>VLOOKUP($P44,Players!$B$3:$C$711,2,FALSE)</f>
        <v>0</v>
      </c>
      <c r="S44" s="15">
        <f t="shared" si="34"/>
        <v>0</v>
      </c>
      <c r="U44" s="276" t="s">
        <v>454</v>
      </c>
      <c r="V44" s="14">
        <v>44</v>
      </c>
      <c r="W44" s="15">
        <f>VLOOKUP($U44,Players!$B$3:$C$711,2,FALSE)</f>
        <v>0</v>
      </c>
      <c r="X44" s="15">
        <f t="shared" si="32"/>
        <v>0</v>
      </c>
      <c r="Z44" s="276" t="s">
        <v>420</v>
      </c>
      <c r="AA44" s="14">
        <v>43</v>
      </c>
      <c r="AB44" s="15">
        <f>VLOOKUP($Z44,Players!$B$3:$C$711,2,FALSE)</f>
        <v>0</v>
      </c>
      <c r="AC44" s="15">
        <f t="shared" si="36"/>
        <v>0</v>
      </c>
      <c r="AE44" s="276"/>
      <c r="AF44" s="14">
        <v>43</v>
      </c>
      <c r="AG44" s="15" t="s">
        <v>454</v>
      </c>
      <c r="AH44" s="15" t="s">
        <v>454</v>
      </c>
      <c r="AJ44" s="276" t="s">
        <v>607</v>
      </c>
      <c r="AK44" s="14">
        <v>43</v>
      </c>
      <c r="AL44" s="15">
        <f>VLOOKUP($AJ44,Players!$V$3:$W$851,2,FALSE)</f>
        <v>0</v>
      </c>
      <c r="AM44" s="15">
        <f t="shared" si="15"/>
        <v>0</v>
      </c>
      <c r="AO44" s="276"/>
      <c r="AQ44" s="15" t="e">
        <f>VLOOKUP($AO44,Players!$V$3:$W$851,2,FALSE)</f>
        <v>#N/A</v>
      </c>
      <c r="AR44" s="15" t="e">
        <f t="shared" si="35"/>
        <v>#N/A</v>
      </c>
      <c r="AT44" s="276"/>
      <c r="AU44" s="14">
        <v>43</v>
      </c>
      <c r="AV44" s="15" t="s">
        <v>454</v>
      </c>
      <c r="AW44" s="15" t="s">
        <v>454</v>
      </c>
    </row>
    <row r="45" spans="1:49">
      <c r="A45" s="276"/>
      <c r="B45" s="14">
        <v>45</v>
      </c>
      <c r="C45" s="15" t="s">
        <v>454</v>
      </c>
      <c r="D45" s="15" t="s">
        <v>454</v>
      </c>
      <c r="F45" s="276" t="s">
        <v>118</v>
      </c>
      <c r="G45" s="14">
        <v>44</v>
      </c>
      <c r="H45" s="15">
        <f>VLOOKUP($F45,Players!$B$3:$C$711,2,FALSE)</f>
        <v>0</v>
      </c>
      <c r="I45" s="15">
        <f t="shared" si="30"/>
        <v>0</v>
      </c>
      <c r="K45" s="276" t="s">
        <v>454</v>
      </c>
      <c r="L45" s="15" t="s">
        <v>454</v>
      </c>
      <c r="M45" s="15" t="s">
        <v>454</v>
      </c>
      <c r="N45" s="15" t="s">
        <v>454</v>
      </c>
      <c r="O45" s="271" t="s">
        <v>454</v>
      </c>
      <c r="P45" s="315" t="s">
        <v>454</v>
      </c>
      <c r="Q45" s="14">
        <v>44</v>
      </c>
      <c r="R45" s="15">
        <f>VLOOKUP($P45,Players!$B$3:$C$711,2,FALSE)</f>
        <v>0</v>
      </c>
      <c r="S45" s="15">
        <f t="shared" ref="S45" si="38">IF(R45&gt;0,1,0)</f>
        <v>0</v>
      </c>
      <c r="U45" s="315" t="s">
        <v>454</v>
      </c>
      <c r="V45" s="14">
        <v>45</v>
      </c>
      <c r="W45" s="15">
        <f>VLOOKUP($U45,Players!$B$3:$C$711,2,FALSE)</f>
        <v>0</v>
      </c>
      <c r="X45" s="15">
        <f t="shared" si="32"/>
        <v>0</v>
      </c>
      <c r="Z45" s="276" t="s">
        <v>12</v>
      </c>
      <c r="AA45" s="14">
        <v>44</v>
      </c>
      <c r="AB45" s="15">
        <f>VLOOKUP($Z45,Players!$B$3:$C$711,2,FALSE)</f>
        <v>0</v>
      </c>
      <c r="AC45" s="15">
        <f t="shared" si="36"/>
        <v>0</v>
      </c>
      <c r="AE45" s="276"/>
      <c r="AF45" s="14">
        <v>44</v>
      </c>
      <c r="AG45" s="15" t="s">
        <v>454</v>
      </c>
      <c r="AH45" s="15" t="s">
        <v>454</v>
      </c>
      <c r="AJ45" s="276" t="s">
        <v>429</v>
      </c>
      <c r="AK45" s="14">
        <v>44</v>
      </c>
      <c r="AL45" s="15">
        <f>VLOOKUP($AJ45,Players!$V$3:$W$851,2,FALSE)</f>
        <v>0</v>
      </c>
      <c r="AM45" s="15">
        <f t="shared" si="15"/>
        <v>0</v>
      </c>
      <c r="AO45" s="276"/>
      <c r="AQ45" s="15" t="e">
        <f>VLOOKUP($AO45,Players!$V$3:$W$851,2,FALSE)</f>
        <v>#N/A</v>
      </c>
      <c r="AR45" s="15" t="e">
        <f t="shared" si="35"/>
        <v>#N/A</v>
      </c>
      <c r="AT45" s="276"/>
      <c r="AU45" s="14">
        <v>44</v>
      </c>
      <c r="AV45" s="15" t="s">
        <v>454</v>
      </c>
      <c r="AW45" s="15" t="s">
        <v>454</v>
      </c>
    </row>
    <row r="46" spans="1:49">
      <c r="A46" s="276"/>
      <c r="B46" s="14">
        <v>47</v>
      </c>
      <c r="C46" s="15" t="s">
        <v>454</v>
      </c>
      <c r="D46" s="15" t="s">
        <v>454</v>
      </c>
      <c r="F46" s="276" t="s">
        <v>91</v>
      </c>
      <c r="G46" s="14">
        <v>45</v>
      </c>
      <c r="H46" s="15">
        <f>VLOOKUP($F46,Players!$B$3:$C$711,2,FALSE)</f>
        <v>0</v>
      </c>
      <c r="I46" s="15">
        <f t="shared" si="30"/>
        <v>0</v>
      </c>
      <c r="K46" s="276" t="s">
        <v>454</v>
      </c>
      <c r="L46" s="15" t="s">
        <v>454</v>
      </c>
      <c r="M46" s="15" t="s">
        <v>454</v>
      </c>
      <c r="N46" s="15" t="s">
        <v>454</v>
      </c>
      <c r="O46" s="271" t="s">
        <v>454</v>
      </c>
      <c r="P46" s="276"/>
      <c r="Q46" s="15" t="s">
        <v>454</v>
      </c>
      <c r="R46" s="15" t="s">
        <v>454</v>
      </c>
      <c r="S46" s="15" t="s">
        <v>454</v>
      </c>
      <c r="U46" s="276"/>
      <c r="V46" s="15" t="s">
        <v>454</v>
      </c>
      <c r="W46" s="15" t="s">
        <v>454</v>
      </c>
      <c r="X46" s="15" t="s">
        <v>454</v>
      </c>
      <c r="Z46" s="276" t="s">
        <v>176</v>
      </c>
      <c r="AA46" s="14">
        <v>45</v>
      </c>
      <c r="AB46" s="15">
        <f>VLOOKUP($Z46,Players!$B$3:$C$711,2,FALSE)</f>
        <v>0</v>
      </c>
      <c r="AC46" s="15">
        <f t="shared" si="36"/>
        <v>0</v>
      </c>
      <c r="AE46" s="276"/>
      <c r="AF46" s="14">
        <v>45</v>
      </c>
      <c r="AG46" s="15" t="s">
        <v>454</v>
      </c>
      <c r="AH46" s="15" t="s">
        <v>454</v>
      </c>
      <c r="AJ46" s="276" t="s">
        <v>301</v>
      </c>
      <c r="AK46" s="14">
        <v>45</v>
      </c>
      <c r="AL46" s="15">
        <f>VLOOKUP($AJ46,Players!$V$3:$W$851,2,FALSE)</f>
        <v>0</v>
      </c>
      <c r="AM46" s="15">
        <f t="shared" si="15"/>
        <v>0</v>
      </c>
      <c r="AO46" s="276"/>
      <c r="AQ46" s="15" t="e">
        <f>VLOOKUP($AO46,Players!$V$3:$W$851,2,FALSE)</f>
        <v>#N/A</v>
      </c>
      <c r="AR46" s="15" t="e">
        <f t="shared" si="35"/>
        <v>#N/A</v>
      </c>
      <c r="AT46" s="276"/>
      <c r="AU46" s="14">
        <v>45</v>
      </c>
      <c r="AV46" s="15" t="s">
        <v>454</v>
      </c>
      <c r="AW46" s="15" t="s">
        <v>454</v>
      </c>
    </row>
    <row r="47" spans="1:49">
      <c r="A47" s="276"/>
      <c r="B47" s="14">
        <v>48</v>
      </c>
      <c r="C47" s="15" t="s">
        <v>454</v>
      </c>
      <c r="D47" s="15" t="s">
        <v>454</v>
      </c>
      <c r="F47" s="276" t="s">
        <v>454</v>
      </c>
      <c r="G47" s="14">
        <v>46</v>
      </c>
      <c r="H47" s="15">
        <f>VLOOKUP($F47,Players!$B$3:$C$711,2,FALSE)</f>
        <v>0</v>
      </c>
      <c r="I47" s="15">
        <f t="shared" ref="I47:I50" si="39">IF(H47&gt;0,1,0)</f>
        <v>0</v>
      </c>
      <c r="K47" s="276" t="s">
        <v>454</v>
      </c>
      <c r="L47" s="15" t="s">
        <v>454</v>
      </c>
      <c r="M47" s="15" t="s">
        <v>454</v>
      </c>
      <c r="N47" s="15" t="s">
        <v>454</v>
      </c>
      <c r="O47" s="271" t="s">
        <v>454</v>
      </c>
      <c r="P47" s="276"/>
      <c r="Q47" s="15" t="s">
        <v>454</v>
      </c>
      <c r="R47" s="15" t="s">
        <v>454</v>
      </c>
      <c r="S47" s="15" t="s">
        <v>454</v>
      </c>
      <c r="U47" s="276"/>
      <c r="V47" s="15" t="s">
        <v>454</v>
      </c>
      <c r="W47" s="15" t="s">
        <v>454</v>
      </c>
      <c r="X47" s="15" t="s">
        <v>454</v>
      </c>
      <c r="Z47" s="276" t="s">
        <v>59</v>
      </c>
      <c r="AA47" s="14">
        <v>46</v>
      </c>
      <c r="AB47" s="15">
        <f>VLOOKUP($Z47,Players!$B$3:$C$711,2,FALSE)</f>
        <v>0</v>
      </c>
      <c r="AC47" s="15">
        <f t="shared" si="36"/>
        <v>0</v>
      </c>
      <c r="AE47" s="276"/>
      <c r="AF47" s="14">
        <v>46</v>
      </c>
      <c r="AG47" s="15" t="s">
        <v>454</v>
      </c>
      <c r="AH47" s="15" t="s">
        <v>454</v>
      </c>
      <c r="AJ47" s="276" t="s">
        <v>635</v>
      </c>
      <c r="AK47" s="14">
        <v>46</v>
      </c>
      <c r="AL47" s="15">
        <f>VLOOKUP($AJ47,Players!$V$3:$W$851,2,FALSE)</f>
        <v>0</v>
      </c>
      <c r="AM47" s="15">
        <f t="shared" si="15"/>
        <v>0</v>
      </c>
      <c r="AO47" s="276"/>
      <c r="AQ47" s="15" t="e">
        <f>VLOOKUP($AO47,Players!$V$3:$W$851,2,FALSE)</f>
        <v>#N/A</v>
      </c>
      <c r="AR47" s="15" t="e">
        <f t="shared" si="35"/>
        <v>#N/A</v>
      </c>
      <c r="AT47" s="276"/>
      <c r="AU47" s="14">
        <v>46</v>
      </c>
      <c r="AV47" s="15" t="s">
        <v>454</v>
      </c>
      <c r="AW47" s="15" t="s">
        <v>454</v>
      </c>
    </row>
    <row r="48" spans="1:49">
      <c r="A48" s="276"/>
      <c r="B48" s="14">
        <v>49</v>
      </c>
      <c r="C48" s="15" t="s">
        <v>454</v>
      </c>
      <c r="D48" s="15" t="s">
        <v>454</v>
      </c>
      <c r="F48" s="276" t="s">
        <v>454</v>
      </c>
      <c r="G48" s="14">
        <v>47</v>
      </c>
      <c r="H48" s="15">
        <f>VLOOKUP($F48,Players!$B$3:$C$711,2,FALSE)</f>
        <v>0</v>
      </c>
      <c r="I48" s="15">
        <f t="shared" si="39"/>
        <v>0</v>
      </c>
      <c r="K48" s="276" t="s">
        <v>454</v>
      </c>
      <c r="L48" s="15" t="s">
        <v>454</v>
      </c>
      <c r="M48" s="15" t="s">
        <v>454</v>
      </c>
      <c r="N48" s="15" t="s">
        <v>454</v>
      </c>
      <c r="O48" s="271" t="s">
        <v>454</v>
      </c>
      <c r="P48" s="276"/>
      <c r="Q48" s="15" t="s">
        <v>454</v>
      </c>
      <c r="R48" s="15" t="s">
        <v>454</v>
      </c>
      <c r="S48" s="15" t="s">
        <v>454</v>
      </c>
      <c r="U48" s="276"/>
      <c r="V48" s="15" t="s">
        <v>454</v>
      </c>
      <c r="W48" s="15" t="s">
        <v>454</v>
      </c>
      <c r="X48" s="15" t="s">
        <v>454</v>
      </c>
      <c r="Z48" s="276" t="s">
        <v>426</v>
      </c>
      <c r="AA48" s="14">
        <v>47</v>
      </c>
      <c r="AB48" s="15">
        <f>VLOOKUP($Z48,Players!$B$3:$C$711,2,FALSE)</f>
        <v>0</v>
      </c>
      <c r="AC48" s="15">
        <f t="shared" si="36"/>
        <v>0</v>
      </c>
      <c r="AE48" s="253"/>
      <c r="AJ48" s="276" t="s">
        <v>31</v>
      </c>
      <c r="AK48" s="14">
        <v>47</v>
      </c>
      <c r="AL48" s="15">
        <f>VLOOKUP($AJ48,Players!$V$3:$W$851,2,FALSE)</f>
        <v>0</v>
      </c>
      <c r="AM48" s="15">
        <f t="shared" si="15"/>
        <v>0</v>
      </c>
      <c r="AO48" s="276"/>
      <c r="AQ48" s="15" t="e">
        <f>VLOOKUP($AO48,Players!$V$3:$W$851,2,FALSE)</f>
        <v>#N/A</v>
      </c>
      <c r="AR48" s="15" t="e">
        <f t="shared" si="35"/>
        <v>#N/A</v>
      </c>
      <c r="AT48" s="276"/>
      <c r="AU48" s="14">
        <v>47</v>
      </c>
      <c r="AV48" s="15" t="s">
        <v>454</v>
      </c>
      <c r="AW48" s="15" t="s">
        <v>454</v>
      </c>
    </row>
    <row r="49" spans="1:49">
      <c r="A49" s="276"/>
      <c r="B49" s="14">
        <v>50</v>
      </c>
      <c r="C49" s="15" t="s">
        <v>454</v>
      </c>
      <c r="D49" s="15" t="s">
        <v>454</v>
      </c>
      <c r="F49" s="276" t="s">
        <v>454</v>
      </c>
      <c r="G49" s="14">
        <v>48</v>
      </c>
      <c r="H49" s="15">
        <f>VLOOKUP($F49,Players!$B$3:$C$711,2,FALSE)</f>
        <v>0</v>
      </c>
      <c r="I49" s="15">
        <f t="shared" si="39"/>
        <v>0</v>
      </c>
      <c r="K49" s="276" t="s">
        <v>454</v>
      </c>
      <c r="L49" s="15" t="s">
        <v>454</v>
      </c>
      <c r="M49" s="15" t="s">
        <v>454</v>
      </c>
      <c r="N49" s="15" t="s">
        <v>454</v>
      </c>
      <c r="O49" s="271" t="s">
        <v>454</v>
      </c>
      <c r="P49" s="276"/>
      <c r="Q49" s="15" t="s">
        <v>454</v>
      </c>
      <c r="R49" s="15" t="s">
        <v>454</v>
      </c>
      <c r="S49" s="15" t="s">
        <v>454</v>
      </c>
      <c r="U49" s="276"/>
      <c r="V49" s="15" t="s">
        <v>454</v>
      </c>
      <c r="W49" s="15" t="s">
        <v>454</v>
      </c>
      <c r="X49" s="15" t="s">
        <v>454</v>
      </c>
      <c r="Z49" s="276" t="s">
        <v>161</v>
      </c>
      <c r="AA49" s="14">
        <v>48</v>
      </c>
      <c r="AB49" s="15">
        <f>VLOOKUP($Z49,Players!$B$3:$C$711,2,FALSE)</f>
        <v>0</v>
      </c>
      <c r="AC49" s="15">
        <f t="shared" si="36"/>
        <v>0</v>
      </c>
      <c r="AE49" s="253"/>
      <c r="AJ49" s="276" t="s">
        <v>628</v>
      </c>
      <c r="AK49" s="14">
        <v>48</v>
      </c>
      <c r="AL49" s="15">
        <f>VLOOKUP($AJ49,Players!$V$3:$W$851,2,FALSE)</f>
        <v>0</v>
      </c>
      <c r="AM49" s="15">
        <f t="shared" si="15"/>
        <v>0</v>
      </c>
      <c r="AO49" s="276"/>
      <c r="AQ49" s="15" t="e">
        <f>VLOOKUP($AO49,Players!$V$3:$W$851,2,FALSE)</f>
        <v>#N/A</v>
      </c>
      <c r="AR49" s="15" t="e">
        <f t="shared" si="35"/>
        <v>#N/A</v>
      </c>
      <c r="AT49" s="276"/>
      <c r="AU49" s="14">
        <v>48</v>
      </c>
      <c r="AV49" s="15" t="s">
        <v>454</v>
      </c>
      <c r="AW49" s="15" t="s">
        <v>454</v>
      </c>
    </row>
    <row r="50" spans="1:49">
      <c r="A50" s="276"/>
      <c r="B50" s="14">
        <v>51</v>
      </c>
      <c r="C50" s="15" t="s">
        <v>454</v>
      </c>
      <c r="D50" s="15" t="s">
        <v>454</v>
      </c>
      <c r="F50" s="315" t="s">
        <v>454</v>
      </c>
      <c r="G50" s="14">
        <v>49</v>
      </c>
      <c r="H50" s="15">
        <f>VLOOKUP($F50,Players!$B$3:$C$711,2,FALSE)</f>
        <v>0</v>
      </c>
      <c r="I50" s="15">
        <f t="shared" si="39"/>
        <v>0</v>
      </c>
      <c r="K50" s="276" t="s">
        <v>454</v>
      </c>
      <c r="L50" s="15" t="s">
        <v>454</v>
      </c>
      <c r="M50" s="15" t="s">
        <v>454</v>
      </c>
      <c r="N50" s="15" t="s">
        <v>454</v>
      </c>
      <c r="O50" s="271" t="s">
        <v>454</v>
      </c>
      <c r="P50" s="276"/>
      <c r="Q50" s="15" t="s">
        <v>454</v>
      </c>
      <c r="R50" s="15" t="s">
        <v>454</v>
      </c>
      <c r="S50" s="15" t="s">
        <v>454</v>
      </c>
      <c r="U50" s="276"/>
      <c r="V50" s="15" t="s">
        <v>454</v>
      </c>
      <c r="W50" s="15" t="s">
        <v>454</v>
      </c>
      <c r="X50" s="15" t="s">
        <v>454</v>
      </c>
      <c r="Z50" s="276" t="s">
        <v>162</v>
      </c>
      <c r="AA50" s="14">
        <v>49</v>
      </c>
      <c r="AB50" s="15">
        <f>VLOOKUP($Z50,Players!$B$3:$C$711,2,FALSE)</f>
        <v>0</v>
      </c>
      <c r="AC50" s="15">
        <f t="shared" si="36"/>
        <v>0</v>
      </c>
      <c r="AE50" s="253"/>
      <c r="AJ50" s="276" t="s">
        <v>157</v>
      </c>
      <c r="AK50" s="14">
        <v>49</v>
      </c>
      <c r="AL50" s="15">
        <f>VLOOKUP($AJ50,Players!$V$3:$W$851,2,FALSE)</f>
        <v>0</v>
      </c>
      <c r="AM50" s="15">
        <f t="shared" si="15"/>
        <v>0</v>
      </c>
      <c r="AO50" s="276"/>
      <c r="AQ50" s="15" t="e">
        <f>VLOOKUP($AO50,Players!$V$3:$W$851,2,FALSE)</f>
        <v>#N/A</v>
      </c>
      <c r="AR50" s="15" t="e">
        <f t="shared" si="35"/>
        <v>#N/A</v>
      </c>
      <c r="AT50" s="276"/>
      <c r="AU50" s="14">
        <v>49</v>
      </c>
      <c r="AV50" s="15" t="s">
        <v>454</v>
      </c>
      <c r="AW50" s="15" t="s">
        <v>454</v>
      </c>
    </row>
    <row r="51" spans="1:49">
      <c r="A51" s="276"/>
      <c r="B51" s="15" t="s">
        <v>454</v>
      </c>
      <c r="C51" s="15" t="s">
        <v>454</v>
      </c>
      <c r="D51" s="15" t="s">
        <v>454</v>
      </c>
      <c r="F51" s="276"/>
      <c r="G51" s="15" t="s">
        <v>454</v>
      </c>
      <c r="H51" s="15" t="s">
        <v>454</v>
      </c>
      <c r="I51" s="15" t="s">
        <v>454</v>
      </c>
      <c r="K51" s="276" t="s">
        <v>454</v>
      </c>
      <c r="L51" s="15" t="s">
        <v>454</v>
      </c>
      <c r="M51" s="15" t="s">
        <v>454</v>
      </c>
      <c r="N51" s="15" t="s">
        <v>454</v>
      </c>
      <c r="O51" s="271" t="s">
        <v>454</v>
      </c>
      <c r="P51" s="276"/>
      <c r="Q51" s="15" t="s">
        <v>454</v>
      </c>
      <c r="R51" s="15" t="s">
        <v>454</v>
      </c>
      <c r="S51" s="15" t="s">
        <v>454</v>
      </c>
      <c r="U51" s="276"/>
      <c r="V51" s="15" t="s">
        <v>454</v>
      </c>
      <c r="W51" s="15" t="s">
        <v>454</v>
      </c>
      <c r="X51" s="15" t="s">
        <v>454</v>
      </c>
      <c r="Z51" s="276" t="s">
        <v>103</v>
      </c>
      <c r="AA51" s="14">
        <v>50</v>
      </c>
      <c r="AB51" s="15">
        <f>VLOOKUP($Z51,Players!$B$3:$C$711,2,FALSE)</f>
        <v>0</v>
      </c>
      <c r="AC51" s="15">
        <f t="shared" si="36"/>
        <v>0</v>
      </c>
      <c r="AJ51" s="276" t="s">
        <v>500</v>
      </c>
      <c r="AK51" s="14">
        <v>50</v>
      </c>
      <c r="AL51" s="15">
        <f>VLOOKUP($AJ51,Players!$V$3:$W$851,2,FALSE)</f>
        <v>0</v>
      </c>
      <c r="AM51" s="15">
        <f t="shared" si="15"/>
        <v>0</v>
      </c>
      <c r="AT51" s="276"/>
      <c r="AU51" s="14">
        <v>50</v>
      </c>
      <c r="AV51" s="15" t="s">
        <v>454</v>
      </c>
      <c r="AW51" s="15" t="s">
        <v>454</v>
      </c>
    </row>
    <row r="52" spans="1:49">
      <c r="A52" s="276"/>
      <c r="B52" s="15" t="s">
        <v>454</v>
      </c>
      <c r="C52" s="15" t="s">
        <v>454</v>
      </c>
      <c r="D52" s="15" t="s">
        <v>454</v>
      </c>
      <c r="F52" s="276"/>
      <c r="G52" s="15" t="s">
        <v>454</v>
      </c>
      <c r="H52" s="15" t="s">
        <v>454</v>
      </c>
      <c r="I52" s="15" t="s">
        <v>454</v>
      </c>
      <c r="K52" s="276" t="s">
        <v>454</v>
      </c>
      <c r="L52" s="15" t="s">
        <v>454</v>
      </c>
      <c r="M52" s="15" t="s">
        <v>454</v>
      </c>
      <c r="N52" s="15" t="s">
        <v>454</v>
      </c>
      <c r="O52" s="271" t="s">
        <v>454</v>
      </c>
      <c r="P52" s="276"/>
      <c r="Q52" s="15" t="s">
        <v>454</v>
      </c>
      <c r="R52" s="15" t="s">
        <v>454</v>
      </c>
      <c r="S52" s="15" t="s">
        <v>454</v>
      </c>
      <c r="U52" s="276"/>
      <c r="V52" s="15" t="s">
        <v>454</v>
      </c>
      <c r="W52" s="15" t="s">
        <v>454</v>
      </c>
      <c r="X52" s="15" t="s">
        <v>454</v>
      </c>
      <c r="Z52" s="276" t="s">
        <v>452</v>
      </c>
      <c r="AA52" s="14">
        <v>51</v>
      </c>
      <c r="AB52" s="15">
        <f>VLOOKUP($Z52,Players!$B$3:$C$711,2,FALSE)</f>
        <v>0</v>
      </c>
      <c r="AC52" s="15">
        <f t="shared" si="36"/>
        <v>0</v>
      </c>
      <c r="AE52" s="253" t="s">
        <v>454</v>
      </c>
      <c r="AJ52" s="276" t="s">
        <v>298</v>
      </c>
      <c r="AK52" s="14">
        <v>51</v>
      </c>
      <c r="AL52" s="15">
        <f>VLOOKUP($AJ52,Players!$V$3:$W$851,2,FALSE)</f>
        <v>0</v>
      </c>
      <c r="AM52" s="15">
        <f t="shared" si="15"/>
        <v>0</v>
      </c>
      <c r="AT52" s="276"/>
      <c r="AU52" s="14">
        <v>51</v>
      </c>
      <c r="AV52" s="15" t="s">
        <v>454</v>
      </c>
      <c r="AW52" s="15" t="s">
        <v>454</v>
      </c>
    </row>
    <row r="53" spans="1:49">
      <c r="A53" s="276"/>
      <c r="B53" s="15" t="s">
        <v>454</v>
      </c>
      <c r="C53" s="15" t="s">
        <v>454</v>
      </c>
      <c r="D53" s="15" t="s">
        <v>454</v>
      </c>
      <c r="F53" s="276"/>
      <c r="G53" s="15" t="s">
        <v>454</v>
      </c>
      <c r="H53" s="15" t="s">
        <v>454</v>
      </c>
      <c r="I53" s="15" t="s">
        <v>454</v>
      </c>
      <c r="K53" s="276" t="s">
        <v>454</v>
      </c>
      <c r="L53" s="15" t="s">
        <v>454</v>
      </c>
      <c r="M53" s="15" t="s">
        <v>454</v>
      </c>
      <c r="N53" s="15" t="s">
        <v>454</v>
      </c>
      <c r="O53" s="271" t="s">
        <v>454</v>
      </c>
      <c r="P53" s="276"/>
      <c r="Q53" s="15" t="s">
        <v>454</v>
      </c>
      <c r="R53" s="15" t="s">
        <v>454</v>
      </c>
      <c r="S53" s="15" t="s">
        <v>454</v>
      </c>
      <c r="U53" s="276"/>
      <c r="V53" s="15" t="s">
        <v>454</v>
      </c>
      <c r="W53" s="15" t="s">
        <v>454</v>
      </c>
      <c r="X53" s="15" t="s">
        <v>454</v>
      </c>
      <c r="Z53" s="276" t="s">
        <v>2</v>
      </c>
      <c r="AA53" s="14">
        <v>52</v>
      </c>
      <c r="AB53" s="15">
        <f>VLOOKUP($Z53,Players!$B$3:$C$711,2,FALSE)</f>
        <v>0</v>
      </c>
      <c r="AC53" s="15">
        <f t="shared" si="36"/>
        <v>0</v>
      </c>
      <c r="AJ53" s="276" t="s">
        <v>501</v>
      </c>
      <c r="AK53" s="14">
        <v>52</v>
      </c>
      <c r="AL53" s="15">
        <f>VLOOKUP($AJ53,Players!$V$3:$W$851,2,FALSE)</f>
        <v>0</v>
      </c>
      <c r="AM53" s="15">
        <f t="shared" si="15"/>
        <v>0</v>
      </c>
      <c r="AT53" s="276"/>
      <c r="AU53" s="14">
        <v>52</v>
      </c>
      <c r="AV53" s="15" t="s">
        <v>454</v>
      </c>
      <c r="AW53" s="15" t="s">
        <v>454</v>
      </c>
    </row>
    <row r="54" spans="1:49">
      <c r="A54" s="276"/>
      <c r="B54" s="15" t="s">
        <v>454</v>
      </c>
      <c r="C54" s="15" t="s">
        <v>454</v>
      </c>
      <c r="D54" s="15" t="s">
        <v>454</v>
      </c>
      <c r="F54" s="276"/>
      <c r="G54" s="15" t="s">
        <v>454</v>
      </c>
      <c r="H54" s="15" t="s">
        <v>454</v>
      </c>
      <c r="I54" s="15" t="s">
        <v>454</v>
      </c>
      <c r="K54" s="276" t="s">
        <v>454</v>
      </c>
      <c r="L54" s="15" t="s">
        <v>454</v>
      </c>
      <c r="M54" s="15" t="s">
        <v>454</v>
      </c>
      <c r="N54" s="15" t="s">
        <v>454</v>
      </c>
      <c r="O54" s="271" t="s">
        <v>454</v>
      </c>
      <c r="P54" s="276"/>
      <c r="Q54" s="15" t="s">
        <v>454</v>
      </c>
      <c r="R54" s="15" t="s">
        <v>454</v>
      </c>
      <c r="S54" s="15" t="s">
        <v>454</v>
      </c>
      <c r="U54" s="276"/>
      <c r="V54" s="15" t="s">
        <v>454</v>
      </c>
      <c r="W54" s="15" t="s">
        <v>454</v>
      </c>
      <c r="X54" s="15" t="s">
        <v>454</v>
      </c>
      <c r="Z54" s="276" t="s">
        <v>646</v>
      </c>
      <c r="AA54" s="14">
        <v>53</v>
      </c>
      <c r="AB54" s="15">
        <f>VLOOKUP($Z54,Players!$B$3:$C$711,2,FALSE)</f>
        <v>0</v>
      </c>
      <c r="AC54" s="15">
        <f t="shared" si="36"/>
        <v>0</v>
      </c>
      <c r="AJ54" s="276" t="s">
        <v>631</v>
      </c>
      <c r="AK54" s="14">
        <v>53</v>
      </c>
      <c r="AL54" s="15">
        <f>VLOOKUP($AJ54,Players!$V$3:$W$851,2,FALSE)</f>
        <v>0</v>
      </c>
      <c r="AM54" s="15">
        <f t="shared" si="15"/>
        <v>0</v>
      </c>
      <c r="AT54" s="276"/>
      <c r="AU54" s="14">
        <v>53</v>
      </c>
      <c r="AV54" s="15" t="s">
        <v>454</v>
      </c>
      <c r="AW54" s="15" t="s">
        <v>454</v>
      </c>
    </row>
    <row r="55" spans="1:49">
      <c r="A55" s="276"/>
      <c r="B55" s="15" t="s">
        <v>454</v>
      </c>
      <c r="C55" s="15" t="s">
        <v>454</v>
      </c>
      <c r="D55" s="15" t="s">
        <v>454</v>
      </c>
      <c r="F55" s="276"/>
      <c r="G55" s="15" t="s">
        <v>454</v>
      </c>
      <c r="H55" s="15" t="s">
        <v>454</v>
      </c>
      <c r="I55" s="15" t="s">
        <v>454</v>
      </c>
      <c r="K55" s="276" t="s">
        <v>454</v>
      </c>
      <c r="L55" s="15" t="s">
        <v>454</v>
      </c>
      <c r="M55" s="15" t="s">
        <v>454</v>
      </c>
      <c r="N55" s="15" t="s">
        <v>454</v>
      </c>
      <c r="O55" s="271" t="s">
        <v>454</v>
      </c>
      <c r="P55" s="276"/>
      <c r="Q55" s="15" t="s">
        <v>454</v>
      </c>
      <c r="R55" s="15" t="s">
        <v>454</v>
      </c>
      <c r="S55" s="15" t="s">
        <v>454</v>
      </c>
      <c r="U55" s="276"/>
      <c r="V55" s="15" t="s">
        <v>454</v>
      </c>
      <c r="W55" s="15" t="s">
        <v>454</v>
      </c>
      <c r="X55" s="15" t="s">
        <v>454</v>
      </c>
      <c r="Z55" s="276" t="s">
        <v>9</v>
      </c>
      <c r="AA55" s="14">
        <v>54</v>
      </c>
      <c r="AB55" s="15">
        <f>VLOOKUP($Z55,Players!$B$3:$C$711,2,FALSE)</f>
        <v>0</v>
      </c>
      <c r="AC55" s="15">
        <f t="shared" si="36"/>
        <v>0</v>
      </c>
      <c r="AJ55" s="276" t="s">
        <v>185</v>
      </c>
      <c r="AK55" s="14">
        <v>54</v>
      </c>
      <c r="AL55" s="15">
        <f>VLOOKUP($AJ55,Players!$V$3:$W$851,2,FALSE)</f>
        <v>0</v>
      </c>
      <c r="AM55" s="15">
        <f t="shared" si="15"/>
        <v>0</v>
      </c>
      <c r="AT55" s="276"/>
      <c r="AU55" s="14">
        <v>54</v>
      </c>
      <c r="AV55" s="15" t="s">
        <v>454</v>
      </c>
      <c r="AW55" s="15" t="s">
        <v>454</v>
      </c>
    </row>
    <row r="56" spans="1:49">
      <c r="A56" s="315" t="s">
        <v>454</v>
      </c>
      <c r="B56" s="15" t="s">
        <v>454</v>
      </c>
      <c r="C56" s="15" t="s">
        <v>454</v>
      </c>
      <c r="D56" s="15" t="s">
        <v>454</v>
      </c>
      <c r="F56" s="276"/>
      <c r="G56" s="15" t="s">
        <v>454</v>
      </c>
      <c r="H56" s="15" t="s">
        <v>454</v>
      </c>
      <c r="I56" s="15" t="s">
        <v>454</v>
      </c>
      <c r="K56" s="276" t="s">
        <v>454</v>
      </c>
      <c r="L56" s="15" t="s">
        <v>454</v>
      </c>
      <c r="M56" s="15" t="s">
        <v>454</v>
      </c>
      <c r="N56" s="15" t="s">
        <v>454</v>
      </c>
      <c r="O56" s="271" t="s">
        <v>454</v>
      </c>
      <c r="P56" s="276"/>
      <c r="Q56" s="15" t="s">
        <v>454</v>
      </c>
      <c r="R56" s="15" t="s">
        <v>454</v>
      </c>
      <c r="S56" s="15" t="s">
        <v>454</v>
      </c>
      <c r="U56" s="276"/>
      <c r="V56" s="15" t="s">
        <v>454</v>
      </c>
      <c r="W56" s="15" t="s">
        <v>454</v>
      </c>
      <c r="X56" s="15" t="s">
        <v>454</v>
      </c>
      <c r="Z56" s="276" t="s">
        <v>477</v>
      </c>
      <c r="AA56" s="14">
        <v>55</v>
      </c>
      <c r="AB56" s="15">
        <f>VLOOKUP($Z56,Players!$B$3:$C$711,2,FALSE)</f>
        <v>0</v>
      </c>
      <c r="AC56" s="15">
        <f t="shared" si="36"/>
        <v>0</v>
      </c>
      <c r="AJ56" s="276" t="s">
        <v>414</v>
      </c>
      <c r="AK56" s="14">
        <v>55</v>
      </c>
      <c r="AL56" s="15">
        <f>VLOOKUP($AJ56,Players!$V$3:$W$851,2,FALSE)</f>
        <v>0</v>
      </c>
      <c r="AM56" s="15">
        <f t="shared" si="15"/>
        <v>0</v>
      </c>
      <c r="AT56" s="276"/>
      <c r="AU56" s="14">
        <v>55</v>
      </c>
      <c r="AV56" s="15" t="s">
        <v>454</v>
      </c>
      <c r="AW56" s="15" t="s">
        <v>454</v>
      </c>
    </row>
    <row r="57" spans="1:49">
      <c r="A57" s="315" t="s">
        <v>454</v>
      </c>
      <c r="B57" s="15" t="s">
        <v>454</v>
      </c>
      <c r="C57" s="15" t="s">
        <v>454</v>
      </c>
      <c r="D57" s="15" t="s">
        <v>454</v>
      </c>
      <c r="F57" s="276"/>
      <c r="G57" s="15" t="s">
        <v>454</v>
      </c>
      <c r="H57" s="15" t="s">
        <v>454</v>
      </c>
      <c r="I57" s="15" t="s">
        <v>454</v>
      </c>
      <c r="K57" s="276" t="s">
        <v>454</v>
      </c>
      <c r="L57" s="15" t="s">
        <v>454</v>
      </c>
      <c r="M57" s="15" t="s">
        <v>454</v>
      </c>
      <c r="N57" s="15" t="s">
        <v>454</v>
      </c>
      <c r="O57" s="271" t="s">
        <v>454</v>
      </c>
      <c r="P57" s="276"/>
      <c r="Q57" s="15" t="s">
        <v>454</v>
      </c>
      <c r="R57" s="15" t="s">
        <v>454</v>
      </c>
      <c r="S57" s="15" t="s">
        <v>454</v>
      </c>
      <c r="U57" s="276"/>
      <c r="V57" s="15" t="s">
        <v>454</v>
      </c>
      <c r="W57" s="15" t="s">
        <v>454</v>
      </c>
      <c r="X57" s="15" t="s">
        <v>454</v>
      </c>
      <c r="Z57" s="276" t="s">
        <v>667</v>
      </c>
      <c r="AA57" s="14">
        <v>56</v>
      </c>
      <c r="AB57" s="15">
        <f>VLOOKUP($Z57,Players!$B$3:$C$711,2,FALSE)</f>
        <v>0</v>
      </c>
      <c r="AC57" s="15">
        <f t="shared" si="36"/>
        <v>0</v>
      </c>
      <c r="AJ57" s="276" t="s">
        <v>183</v>
      </c>
      <c r="AK57" s="14">
        <v>56</v>
      </c>
      <c r="AL57" s="15">
        <f>VLOOKUP($AJ57,Players!$V$3:$W$851,2,FALSE)</f>
        <v>0</v>
      </c>
      <c r="AM57" s="15">
        <f t="shared" si="15"/>
        <v>0</v>
      </c>
      <c r="AT57" s="276"/>
      <c r="AU57" s="14">
        <v>56</v>
      </c>
      <c r="AV57" s="15" t="s">
        <v>454</v>
      </c>
      <c r="AW57" s="15" t="s">
        <v>454</v>
      </c>
    </row>
    <row r="58" spans="1:49">
      <c r="A58" s="315" t="s">
        <v>454</v>
      </c>
      <c r="B58" s="15" t="s">
        <v>454</v>
      </c>
      <c r="C58" s="15" t="s">
        <v>454</v>
      </c>
      <c r="D58" s="15" t="s">
        <v>454</v>
      </c>
      <c r="F58" s="276"/>
      <c r="G58" s="15" t="s">
        <v>454</v>
      </c>
      <c r="H58" s="15" t="s">
        <v>454</v>
      </c>
      <c r="I58" s="15" t="s">
        <v>454</v>
      </c>
      <c r="K58" s="276" t="s">
        <v>454</v>
      </c>
      <c r="L58" s="15" t="s">
        <v>454</v>
      </c>
      <c r="M58" s="15" t="s">
        <v>454</v>
      </c>
      <c r="N58" s="15" t="s">
        <v>454</v>
      </c>
      <c r="O58" s="271" t="s">
        <v>454</v>
      </c>
      <c r="P58" s="276"/>
      <c r="Q58" s="15" t="s">
        <v>454</v>
      </c>
      <c r="R58" s="15" t="s">
        <v>454</v>
      </c>
      <c r="S58" s="15" t="s">
        <v>454</v>
      </c>
      <c r="U58" s="276"/>
      <c r="V58" s="15" t="s">
        <v>454</v>
      </c>
      <c r="W58" s="15" t="s">
        <v>454</v>
      </c>
      <c r="X58" s="15" t="s">
        <v>454</v>
      </c>
      <c r="Z58" s="276" t="s">
        <v>250</v>
      </c>
      <c r="AA58" s="14">
        <v>57</v>
      </c>
      <c r="AB58" s="15">
        <f>VLOOKUP($Z58,Players!$B$3:$C$711,2,FALSE)</f>
        <v>0</v>
      </c>
      <c r="AC58" s="15">
        <f t="shared" si="36"/>
        <v>0</v>
      </c>
      <c r="AE58" s="253" t="s">
        <v>454</v>
      </c>
      <c r="AJ58" s="276" t="s">
        <v>434</v>
      </c>
      <c r="AK58" s="14">
        <v>57</v>
      </c>
      <c r="AL58" s="15">
        <f>VLOOKUP($AJ58,Players!$V$3:$W$851,2,FALSE)</f>
        <v>0</v>
      </c>
      <c r="AM58" s="15">
        <f t="shared" si="15"/>
        <v>0</v>
      </c>
      <c r="AT58" s="276"/>
      <c r="AU58" s="14">
        <v>57</v>
      </c>
      <c r="AV58" s="15" t="s">
        <v>454</v>
      </c>
      <c r="AW58" s="15" t="s">
        <v>454</v>
      </c>
    </row>
    <row r="59" spans="1:49">
      <c r="A59" s="276"/>
      <c r="B59" s="15" t="s">
        <v>454</v>
      </c>
      <c r="C59" s="15" t="s">
        <v>454</v>
      </c>
      <c r="D59" s="15" t="s">
        <v>454</v>
      </c>
      <c r="F59" s="276"/>
      <c r="G59" s="15" t="s">
        <v>454</v>
      </c>
      <c r="H59" s="15" t="s">
        <v>454</v>
      </c>
      <c r="I59" s="15" t="s">
        <v>454</v>
      </c>
      <c r="K59" s="276" t="s">
        <v>454</v>
      </c>
      <c r="L59" s="15" t="s">
        <v>454</v>
      </c>
      <c r="M59" s="15" t="s">
        <v>454</v>
      </c>
      <c r="N59" s="15" t="s">
        <v>454</v>
      </c>
      <c r="O59" s="271" t="s">
        <v>454</v>
      </c>
      <c r="P59" s="276"/>
      <c r="Q59" s="15" t="s">
        <v>454</v>
      </c>
      <c r="R59" s="15" t="s">
        <v>454</v>
      </c>
      <c r="S59" s="15" t="s">
        <v>454</v>
      </c>
      <c r="U59" s="276"/>
      <c r="V59" s="15" t="s">
        <v>454</v>
      </c>
      <c r="W59" s="15" t="s">
        <v>454</v>
      </c>
      <c r="X59" s="15" t="s">
        <v>454</v>
      </c>
      <c r="Z59" s="276" t="s">
        <v>365</v>
      </c>
      <c r="AA59" s="14">
        <v>58</v>
      </c>
      <c r="AB59" s="15">
        <f>VLOOKUP($Z59,Players!$B$3:$C$711,2,FALSE)</f>
        <v>0</v>
      </c>
      <c r="AC59" s="15">
        <f t="shared" si="36"/>
        <v>0</v>
      </c>
      <c r="AJ59" s="276" t="s">
        <v>499</v>
      </c>
      <c r="AK59" s="14">
        <v>58</v>
      </c>
      <c r="AL59" s="15">
        <f>VLOOKUP($AJ59,Players!$V$3:$W$851,2,FALSE)</f>
        <v>0</v>
      </c>
      <c r="AM59" s="15">
        <f t="shared" si="15"/>
        <v>0</v>
      </c>
      <c r="AT59" s="276"/>
      <c r="AU59" s="14">
        <v>58</v>
      </c>
      <c r="AV59" s="15" t="s">
        <v>454</v>
      </c>
      <c r="AW59" s="15" t="s">
        <v>454</v>
      </c>
    </row>
    <row r="60" spans="1:49">
      <c r="A60" s="315" t="s">
        <v>454</v>
      </c>
      <c r="B60" s="15" t="s">
        <v>454</v>
      </c>
      <c r="C60" s="15" t="s">
        <v>454</v>
      </c>
      <c r="D60" s="15" t="s">
        <v>454</v>
      </c>
      <c r="F60" s="276"/>
      <c r="G60" s="15" t="s">
        <v>454</v>
      </c>
      <c r="H60" s="15" t="s">
        <v>454</v>
      </c>
      <c r="I60" s="15" t="s">
        <v>454</v>
      </c>
      <c r="K60" s="276" t="s">
        <v>454</v>
      </c>
      <c r="L60" s="15" t="s">
        <v>454</v>
      </c>
      <c r="M60" s="15" t="s">
        <v>454</v>
      </c>
      <c r="N60" s="15" t="s">
        <v>454</v>
      </c>
      <c r="O60" s="271" t="s">
        <v>454</v>
      </c>
      <c r="P60" s="276"/>
      <c r="Q60" s="15" t="s">
        <v>454</v>
      </c>
      <c r="R60" s="15" t="s">
        <v>454</v>
      </c>
      <c r="S60" s="15" t="s">
        <v>454</v>
      </c>
      <c r="U60" s="276"/>
      <c r="V60" s="15" t="s">
        <v>454</v>
      </c>
      <c r="W60" s="15" t="s">
        <v>454</v>
      </c>
      <c r="X60" s="15" t="s">
        <v>454</v>
      </c>
      <c r="Z60" s="276" t="s">
        <v>63</v>
      </c>
      <c r="AA60" s="14">
        <v>59</v>
      </c>
      <c r="AB60" s="15">
        <f>VLOOKUP($Z60,Players!$B$3:$C$711,2,FALSE)</f>
        <v>0</v>
      </c>
      <c r="AC60" s="15">
        <f t="shared" si="36"/>
        <v>0</v>
      </c>
      <c r="AJ60" s="276" t="s">
        <v>196</v>
      </c>
      <c r="AK60" s="14">
        <v>59</v>
      </c>
      <c r="AL60" s="15">
        <f>VLOOKUP($AJ60,Players!$V$3:$W$851,2,FALSE)</f>
        <v>0</v>
      </c>
      <c r="AM60" s="15">
        <f t="shared" si="15"/>
        <v>0</v>
      </c>
      <c r="AT60" s="276"/>
      <c r="AU60" s="14">
        <v>59</v>
      </c>
      <c r="AV60" s="15" t="s">
        <v>454</v>
      </c>
      <c r="AW60" s="15" t="s">
        <v>454</v>
      </c>
    </row>
    <row r="61" spans="1:49">
      <c r="A61" s="276"/>
      <c r="B61" s="15" t="s">
        <v>454</v>
      </c>
      <c r="C61" s="15" t="s">
        <v>454</v>
      </c>
      <c r="D61" s="15" t="s">
        <v>454</v>
      </c>
      <c r="F61" s="276"/>
      <c r="G61" s="15" t="s">
        <v>454</v>
      </c>
      <c r="H61" s="15" t="s">
        <v>454</v>
      </c>
      <c r="I61" s="15" t="s">
        <v>454</v>
      </c>
      <c r="K61" s="276" t="s">
        <v>454</v>
      </c>
      <c r="L61" s="15" t="s">
        <v>454</v>
      </c>
      <c r="M61" s="15" t="s">
        <v>454</v>
      </c>
      <c r="N61" s="15" t="s">
        <v>454</v>
      </c>
      <c r="O61" s="271" t="s">
        <v>454</v>
      </c>
      <c r="P61" s="276"/>
      <c r="Q61" s="15" t="s">
        <v>454</v>
      </c>
      <c r="R61" s="15" t="s">
        <v>454</v>
      </c>
      <c r="S61" s="15" t="s">
        <v>454</v>
      </c>
      <c r="U61" s="276"/>
      <c r="V61" s="15" t="s">
        <v>454</v>
      </c>
      <c r="W61" s="15" t="s">
        <v>454</v>
      </c>
      <c r="X61" s="15" t="s">
        <v>454</v>
      </c>
      <c r="Z61" s="276" t="s">
        <v>226</v>
      </c>
      <c r="AA61" s="14">
        <v>60</v>
      </c>
      <c r="AB61" s="15">
        <f>VLOOKUP($Z61,Players!$B$3:$C$711,2,FALSE)</f>
        <v>0</v>
      </c>
      <c r="AC61" s="15">
        <f t="shared" si="36"/>
        <v>0</v>
      </c>
      <c r="AJ61" s="276" t="s">
        <v>308</v>
      </c>
      <c r="AK61" s="14">
        <v>60</v>
      </c>
      <c r="AL61" s="15">
        <f>VLOOKUP($AJ61,Players!$V$3:$W$851,2,FALSE)</f>
        <v>0</v>
      </c>
      <c r="AM61" s="15">
        <f t="shared" si="15"/>
        <v>0</v>
      </c>
      <c r="AT61" s="276"/>
      <c r="AU61" s="14">
        <v>60</v>
      </c>
      <c r="AV61" s="15" t="s">
        <v>454</v>
      </c>
      <c r="AW61" s="15" t="s">
        <v>454</v>
      </c>
    </row>
    <row r="62" spans="1:49">
      <c r="A62" s="276"/>
      <c r="B62" s="15" t="s">
        <v>454</v>
      </c>
      <c r="C62" s="15" t="s">
        <v>454</v>
      </c>
      <c r="D62" s="15" t="s">
        <v>454</v>
      </c>
      <c r="F62" s="276"/>
      <c r="G62" s="15" t="s">
        <v>454</v>
      </c>
      <c r="H62" s="15" t="s">
        <v>454</v>
      </c>
      <c r="I62" s="15" t="s">
        <v>454</v>
      </c>
      <c r="K62" s="276" t="s">
        <v>454</v>
      </c>
      <c r="L62" s="15" t="s">
        <v>454</v>
      </c>
      <c r="M62" s="15" t="s">
        <v>454</v>
      </c>
      <c r="N62" s="15" t="s">
        <v>454</v>
      </c>
      <c r="O62" s="271" t="s">
        <v>454</v>
      </c>
      <c r="P62" s="276"/>
      <c r="Q62" s="15" t="s">
        <v>454</v>
      </c>
      <c r="R62" s="15" t="s">
        <v>454</v>
      </c>
      <c r="S62" s="15" t="s">
        <v>454</v>
      </c>
      <c r="U62" s="276"/>
      <c r="V62" s="15" t="s">
        <v>454</v>
      </c>
      <c r="W62" s="15" t="s">
        <v>454</v>
      </c>
      <c r="X62" s="15" t="s">
        <v>454</v>
      </c>
      <c r="Z62" s="276" t="s">
        <v>421</v>
      </c>
      <c r="AA62" s="14">
        <v>61</v>
      </c>
      <c r="AB62" s="15">
        <f>VLOOKUP($Z62,Players!$B$3:$C$711,2,FALSE)</f>
        <v>0</v>
      </c>
      <c r="AC62" s="15">
        <f t="shared" si="36"/>
        <v>0</v>
      </c>
      <c r="AJ62" s="276" t="s">
        <v>502</v>
      </c>
      <c r="AK62" s="14">
        <v>61</v>
      </c>
      <c r="AL62" s="15">
        <f>VLOOKUP($AJ62,Players!$V$3:$W$851,2,FALSE)</f>
        <v>0</v>
      </c>
      <c r="AM62" s="15">
        <f t="shared" si="15"/>
        <v>0</v>
      </c>
      <c r="AT62" s="276"/>
      <c r="AU62" s="14">
        <v>61</v>
      </c>
      <c r="AV62" s="15" t="s">
        <v>454</v>
      </c>
      <c r="AW62" s="15" t="s">
        <v>454</v>
      </c>
    </row>
    <row r="63" spans="1:49">
      <c r="A63" s="276"/>
      <c r="B63" s="15" t="s">
        <v>454</v>
      </c>
      <c r="C63" s="15" t="s">
        <v>454</v>
      </c>
      <c r="D63" s="15" t="s">
        <v>454</v>
      </c>
      <c r="F63" s="276"/>
      <c r="G63" s="15" t="s">
        <v>454</v>
      </c>
      <c r="H63" s="15" t="s">
        <v>454</v>
      </c>
      <c r="I63" s="15" t="s">
        <v>454</v>
      </c>
      <c r="K63" s="276" t="s">
        <v>454</v>
      </c>
      <c r="L63" s="15" t="s">
        <v>454</v>
      </c>
      <c r="M63" s="15" t="s">
        <v>454</v>
      </c>
      <c r="N63" s="15" t="s">
        <v>454</v>
      </c>
      <c r="O63" s="271" t="s">
        <v>454</v>
      </c>
      <c r="P63" s="276"/>
      <c r="Q63" s="15" t="s">
        <v>454</v>
      </c>
      <c r="R63" s="15" t="s">
        <v>454</v>
      </c>
      <c r="S63" s="15" t="s">
        <v>454</v>
      </c>
      <c r="U63" s="276"/>
      <c r="V63" s="15" t="s">
        <v>454</v>
      </c>
      <c r="W63" s="15" t="s">
        <v>454</v>
      </c>
      <c r="X63" s="15" t="s">
        <v>454</v>
      </c>
      <c r="Z63" s="276" t="s">
        <v>653</v>
      </c>
      <c r="AA63" s="14">
        <v>62</v>
      </c>
      <c r="AB63" s="15">
        <f>VLOOKUP($Z63,Players!$B$3:$C$711,2,FALSE)</f>
        <v>0</v>
      </c>
      <c r="AC63" s="15">
        <f t="shared" si="36"/>
        <v>0</v>
      </c>
      <c r="AJ63" s="276" t="s">
        <v>45</v>
      </c>
      <c r="AK63" s="14">
        <v>62</v>
      </c>
      <c r="AL63" s="15">
        <f>VLOOKUP($AJ63,Players!$V$3:$W$851,2,FALSE)</f>
        <v>0</v>
      </c>
      <c r="AM63" s="15">
        <f t="shared" si="15"/>
        <v>0</v>
      </c>
      <c r="AT63" s="276"/>
      <c r="AU63" s="14">
        <v>62</v>
      </c>
      <c r="AV63" s="15" t="s">
        <v>454</v>
      </c>
      <c r="AW63" s="15" t="s">
        <v>454</v>
      </c>
    </row>
    <row r="64" spans="1:49">
      <c r="A64" s="276"/>
      <c r="B64" s="15" t="s">
        <v>454</v>
      </c>
      <c r="C64" s="15" t="s">
        <v>454</v>
      </c>
      <c r="D64" s="15" t="s">
        <v>454</v>
      </c>
      <c r="F64" s="276"/>
      <c r="G64" s="15" t="s">
        <v>454</v>
      </c>
      <c r="H64" s="15" t="s">
        <v>454</v>
      </c>
      <c r="I64" s="15" t="s">
        <v>454</v>
      </c>
      <c r="K64" s="276" t="s">
        <v>454</v>
      </c>
      <c r="L64" s="15" t="s">
        <v>454</v>
      </c>
      <c r="M64" s="15" t="s">
        <v>454</v>
      </c>
      <c r="N64" s="15" t="s">
        <v>454</v>
      </c>
      <c r="O64" s="271" t="s">
        <v>454</v>
      </c>
      <c r="P64" s="276"/>
      <c r="Q64" s="15" t="s">
        <v>454</v>
      </c>
      <c r="R64" s="15" t="s">
        <v>454</v>
      </c>
      <c r="S64" s="15" t="s">
        <v>454</v>
      </c>
      <c r="U64" s="276"/>
      <c r="V64" s="15" t="s">
        <v>454</v>
      </c>
      <c r="W64" s="15" t="s">
        <v>454</v>
      </c>
      <c r="X64" s="15" t="s">
        <v>454</v>
      </c>
      <c r="Z64" s="276" t="s">
        <v>669</v>
      </c>
      <c r="AA64" s="14">
        <v>63</v>
      </c>
      <c r="AB64" s="15">
        <f>VLOOKUP($Z64,Players!$B$3:$C$711,2,FALSE)</f>
        <v>0</v>
      </c>
      <c r="AC64" s="15">
        <f t="shared" si="36"/>
        <v>0</v>
      </c>
      <c r="AJ64" s="276" t="s">
        <v>307</v>
      </c>
      <c r="AK64" s="14">
        <v>63</v>
      </c>
      <c r="AL64" s="15">
        <f>VLOOKUP($AJ64,Players!$V$3:$W$851,2,FALSE)</f>
        <v>0</v>
      </c>
      <c r="AM64" s="15">
        <f t="shared" si="15"/>
        <v>0</v>
      </c>
      <c r="AT64" s="276"/>
      <c r="AU64" s="14">
        <v>63</v>
      </c>
      <c r="AV64" s="15" t="s">
        <v>454</v>
      </c>
      <c r="AW64" s="15" t="s">
        <v>454</v>
      </c>
    </row>
    <row r="65" spans="1:49">
      <c r="A65" s="276"/>
      <c r="B65" s="15" t="s">
        <v>454</v>
      </c>
      <c r="C65" s="15" t="s">
        <v>454</v>
      </c>
      <c r="D65" s="15" t="s">
        <v>454</v>
      </c>
      <c r="F65" s="276"/>
      <c r="G65" s="15" t="s">
        <v>454</v>
      </c>
      <c r="H65" s="15" t="s">
        <v>454</v>
      </c>
      <c r="I65" s="15" t="s">
        <v>454</v>
      </c>
      <c r="K65" s="276" t="s">
        <v>454</v>
      </c>
      <c r="L65" s="15" t="s">
        <v>454</v>
      </c>
      <c r="M65" s="15" t="s">
        <v>454</v>
      </c>
      <c r="N65" s="15" t="s">
        <v>454</v>
      </c>
      <c r="O65" s="271" t="s">
        <v>454</v>
      </c>
      <c r="P65" s="276"/>
      <c r="Q65" s="15" t="s">
        <v>454</v>
      </c>
      <c r="R65" s="15" t="s">
        <v>454</v>
      </c>
      <c r="S65" s="15" t="s">
        <v>454</v>
      </c>
      <c r="U65" s="276"/>
      <c r="V65" s="15" t="s">
        <v>454</v>
      </c>
      <c r="W65" s="15" t="s">
        <v>454</v>
      </c>
      <c r="X65" s="15" t="s">
        <v>454</v>
      </c>
      <c r="Z65" s="276" t="s">
        <v>473</v>
      </c>
      <c r="AA65" s="14">
        <v>64</v>
      </c>
      <c r="AB65" s="15">
        <f>VLOOKUP($Z65,Players!$B$3:$C$711,2,FALSE)</f>
        <v>0</v>
      </c>
      <c r="AC65" s="15">
        <f t="shared" si="36"/>
        <v>0</v>
      </c>
      <c r="AJ65" s="276" t="s">
        <v>187</v>
      </c>
      <c r="AK65" s="14">
        <v>64</v>
      </c>
      <c r="AL65" s="15">
        <f>VLOOKUP($AJ65,Players!$V$3:$W$851,2,FALSE)</f>
        <v>0</v>
      </c>
      <c r="AM65" s="15">
        <f t="shared" si="15"/>
        <v>0</v>
      </c>
      <c r="AT65" s="276"/>
      <c r="AU65" s="14">
        <v>64</v>
      </c>
      <c r="AV65" s="15" t="s">
        <v>454</v>
      </c>
      <c r="AW65" s="15" t="s">
        <v>454</v>
      </c>
    </row>
    <row r="66" spans="1:49">
      <c r="A66" s="276"/>
      <c r="B66" s="15" t="s">
        <v>454</v>
      </c>
      <c r="C66" s="15" t="s">
        <v>454</v>
      </c>
      <c r="D66" s="15" t="s">
        <v>454</v>
      </c>
      <c r="F66" s="276"/>
      <c r="G66" s="15" t="s">
        <v>454</v>
      </c>
      <c r="H66" s="15" t="s">
        <v>454</v>
      </c>
      <c r="I66" s="15" t="s">
        <v>454</v>
      </c>
      <c r="K66" s="276" t="s">
        <v>454</v>
      </c>
      <c r="L66" s="15" t="s">
        <v>454</v>
      </c>
      <c r="M66" s="15" t="s">
        <v>454</v>
      </c>
      <c r="N66" s="15" t="s">
        <v>454</v>
      </c>
      <c r="O66" s="271" t="s">
        <v>454</v>
      </c>
      <c r="P66" s="276"/>
      <c r="Q66" s="15" t="s">
        <v>454</v>
      </c>
      <c r="R66" s="15" t="s">
        <v>454</v>
      </c>
      <c r="S66" s="15" t="s">
        <v>454</v>
      </c>
      <c r="U66" s="276"/>
      <c r="V66" s="15" t="s">
        <v>454</v>
      </c>
      <c r="W66" s="15" t="s">
        <v>454</v>
      </c>
      <c r="X66" s="15" t="s">
        <v>454</v>
      </c>
      <c r="Z66" s="276" t="s">
        <v>14</v>
      </c>
      <c r="AA66" s="14">
        <v>65</v>
      </c>
      <c r="AB66" s="15">
        <f>VLOOKUP($Z66,Players!$B$3:$C$711,2,FALSE)</f>
        <v>0</v>
      </c>
      <c r="AC66" s="15">
        <f t="shared" si="36"/>
        <v>0</v>
      </c>
      <c r="AJ66" s="276" t="s">
        <v>194</v>
      </c>
      <c r="AK66" s="14">
        <v>65</v>
      </c>
      <c r="AL66" s="15">
        <f>VLOOKUP($AJ66,Players!$V$3:$W$851,2,FALSE)</f>
        <v>0</v>
      </c>
      <c r="AM66" s="15">
        <f t="shared" si="15"/>
        <v>0</v>
      </c>
      <c r="AT66" s="276"/>
      <c r="AU66" s="14">
        <v>65</v>
      </c>
      <c r="AV66" s="15" t="s">
        <v>454</v>
      </c>
      <c r="AW66" s="15" t="s">
        <v>454</v>
      </c>
    </row>
    <row r="67" spans="1:49">
      <c r="A67" s="276"/>
      <c r="B67" s="15" t="s">
        <v>454</v>
      </c>
      <c r="C67" s="15" t="s">
        <v>454</v>
      </c>
      <c r="D67" s="15" t="s">
        <v>454</v>
      </c>
      <c r="F67" s="276"/>
      <c r="G67" s="15" t="s">
        <v>454</v>
      </c>
      <c r="H67" s="15" t="s">
        <v>454</v>
      </c>
      <c r="I67" s="15" t="s">
        <v>454</v>
      </c>
      <c r="K67" s="276" t="s">
        <v>454</v>
      </c>
      <c r="L67" s="15" t="s">
        <v>454</v>
      </c>
      <c r="M67" s="15" t="s">
        <v>454</v>
      </c>
      <c r="N67" s="15" t="s">
        <v>454</v>
      </c>
      <c r="O67" s="271" t="s">
        <v>454</v>
      </c>
      <c r="P67" s="276"/>
      <c r="Q67" s="15" t="s">
        <v>454</v>
      </c>
      <c r="R67" s="15" t="s">
        <v>454</v>
      </c>
      <c r="S67" s="15" t="s">
        <v>454</v>
      </c>
      <c r="U67" s="276"/>
      <c r="V67" s="15" t="s">
        <v>454</v>
      </c>
      <c r="W67" s="15" t="s">
        <v>454</v>
      </c>
      <c r="X67" s="15" t="s">
        <v>454</v>
      </c>
      <c r="Z67" s="276" t="s">
        <v>668</v>
      </c>
      <c r="AA67" s="14">
        <v>66</v>
      </c>
      <c r="AB67" s="15">
        <f>VLOOKUP($Z67,Players!$B$3:$C$711,2,FALSE)</f>
        <v>0</v>
      </c>
      <c r="AC67" s="15">
        <f t="shared" ref="AC67:AC125" si="40">IF(AB67&gt;0,1,0)</f>
        <v>0</v>
      </c>
      <c r="AJ67" s="276" t="s">
        <v>503</v>
      </c>
      <c r="AK67" s="14">
        <v>66</v>
      </c>
      <c r="AL67" s="15">
        <f>VLOOKUP($AJ67,Players!$V$3:$W$851,2,FALSE)</f>
        <v>0</v>
      </c>
      <c r="AM67" s="15">
        <f t="shared" ref="AM67:AM113" si="41">IF(AL67&gt;0,1,0)</f>
        <v>0</v>
      </c>
      <c r="AT67" s="276"/>
      <c r="AU67" s="14">
        <v>66</v>
      </c>
      <c r="AV67" s="15" t="s">
        <v>454</v>
      </c>
      <c r="AW67" s="15" t="s">
        <v>454</v>
      </c>
    </row>
    <row r="68" spans="1:49">
      <c r="A68" s="276"/>
      <c r="B68" s="15" t="s">
        <v>454</v>
      </c>
      <c r="C68" s="15" t="s">
        <v>454</v>
      </c>
      <c r="D68" s="15" t="s">
        <v>454</v>
      </c>
      <c r="F68" s="276"/>
      <c r="G68" s="15" t="s">
        <v>454</v>
      </c>
      <c r="H68" s="15" t="s">
        <v>454</v>
      </c>
      <c r="I68" s="15" t="s">
        <v>454</v>
      </c>
      <c r="K68" s="276" t="s">
        <v>454</v>
      </c>
      <c r="L68" s="15" t="s">
        <v>454</v>
      </c>
      <c r="M68" s="15" t="s">
        <v>454</v>
      </c>
      <c r="N68" s="15" t="s">
        <v>454</v>
      </c>
      <c r="O68" s="271" t="s">
        <v>454</v>
      </c>
      <c r="P68" s="276"/>
      <c r="Q68" s="15" t="s">
        <v>454</v>
      </c>
      <c r="R68" s="15" t="s">
        <v>454</v>
      </c>
      <c r="S68" s="15" t="s">
        <v>454</v>
      </c>
      <c r="U68" s="276"/>
      <c r="V68" s="15" t="s">
        <v>454</v>
      </c>
      <c r="W68" s="15" t="s">
        <v>454</v>
      </c>
      <c r="X68" s="15" t="s">
        <v>454</v>
      </c>
      <c r="Z68" s="276" t="s">
        <v>557</v>
      </c>
      <c r="AA68" s="14">
        <v>67</v>
      </c>
      <c r="AB68" s="15">
        <f>VLOOKUP($Z68,Players!$B$3:$C$711,2,FALSE)</f>
        <v>0</v>
      </c>
      <c r="AC68" s="15">
        <f t="shared" si="40"/>
        <v>0</v>
      </c>
      <c r="AJ68" s="276" t="s">
        <v>21</v>
      </c>
      <c r="AK68" s="14">
        <v>67</v>
      </c>
      <c r="AL68" s="15">
        <f>VLOOKUP($AJ68,Players!$V$3:$W$851,2,FALSE)</f>
        <v>0</v>
      </c>
      <c r="AM68" s="15">
        <f t="shared" si="41"/>
        <v>0</v>
      </c>
      <c r="AT68" s="276"/>
      <c r="AU68" s="14">
        <v>67</v>
      </c>
      <c r="AV68" s="15" t="s">
        <v>454</v>
      </c>
      <c r="AW68" s="15" t="s">
        <v>454</v>
      </c>
    </row>
    <row r="69" spans="1:49">
      <c r="A69" s="276"/>
      <c r="B69" s="15" t="s">
        <v>454</v>
      </c>
      <c r="C69" s="15" t="s">
        <v>454</v>
      </c>
      <c r="D69" s="15" t="s">
        <v>454</v>
      </c>
      <c r="F69" s="276"/>
      <c r="G69" s="15" t="s">
        <v>454</v>
      </c>
      <c r="H69" s="15" t="s">
        <v>454</v>
      </c>
      <c r="I69" s="15" t="s">
        <v>454</v>
      </c>
      <c r="K69" s="276" t="s">
        <v>454</v>
      </c>
      <c r="L69" s="15" t="s">
        <v>454</v>
      </c>
      <c r="M69" s="15" t="s">
        <v>454</v>
      </c>
      <c r="N69" s="15" t="s">
        <v>454</v>
      </c>
      <c r="O69" s="271" t="s">
        <v>454</v>
      </c>
      <c r="P69" s="276"/>
      <c r="Q69" s="15" t="s">
        <v>454</v>
      </c>
      <c r="R69" s="15" t="s">
        <v>454</v>
      </c>
      <c r="S69" s="15" t="s">
        <v>454</v>
      </c>
      <c r="U69" s="276"/>
      <c r="V69" s="15" t="s">
        <v>454</v>
      </c>
      <c r="W69" s="15" t="s">
        <v>454</v>
      </c>
      <c r="X69" s="15" t="s">
        <v>454</v>
      </c>
      <c r="Z69" s="276" t="s">
        <v>670</v>
      </c>
      <c r="AA69" s="14">
        <v>68</v>
      </c>
      <c r="AB69" s="15">
        <f>VLOOKUP($Z69,Players!$B$3:$C$711,2,FALSE)</f>
        <v>0</v>
      </c>
      <c r="AC69" s="15">
        <f t="shared" si="40"/>
        <v>0</v>
      </c>
      <c r="AJ69" s="276" t="s">
        <v>20</v>
      </c>
      <c r="AK69" s="14">
        <v>68</v>
      </c>
      <c r="AL69" s="15">
        <f>VLOOKUP($AJ69,Players!$V$3:$W$851,2,FALSE)</f>
        <v>0</v>
      </c>
      <c r="AM69" s="15">
        <f t="shared" si="41"/>
        <v>0</v>
      </c>
      <c r="AT69" s="276"/>
      <c r="AU69" s="14">
        <v>68</v>
      </c>
      <c r="AV69" s="15" t="s">
        <v>454</v>
      </c>
      <c r="AW69" s="15" t="s">
        <v>454</v>
      </c>
    </row>
    <row r="70" spans="1:49">
      <c r="A70" s="276"/>
      <c r="B70" s="15" t="s">
        <v>454</v>
      </c>
      <c r="C70" s="15" t="s">
        <v>454</v>
      </c>
      <c r="D70" s="15" t="s">
        <v>454</v>
      </c>
      <c r="F70" s="276"/>
      <c r="G70" s="15" t="s">
        <v>454</v>
      </c>
      <c r="H70" s="15" t="s">
        <v>454</v>
      </c>
      <c r="I70" s="15" t="s">
        <v>454</v>
      </c>
      <c r="K70" s="276" t="s">
        <v>454</v>
      </c>
      <c r="L70" s="15" t="s">
        <v>454</v>
      </c>
      <c r="M70" s="15" t="s">
        <v>454</v>
      </c>
      <c r="N70" s="15" t="s">
        <v>454</v>
      </c>
      <c r="O70" s="271" t="s">
        <v>454</v>
      </c>
      <c r="P70" s="276"/>
      <c r="Q70" s="15" t="s">
        <v>454</v>
      </c>
      <c r="R70" s="15" t="s">
        <v>454</v>
      </c>
      <c r="S70" s="15" t="s">
        <v>454</v>
      </c>
      <c r="U70" s="276"/>
      <c r="V70" s="15" t="s">
        <v>454</v>
      </c>
      <c r="W70" s="15" t="s">
        <v>454</v>
      </c>
      <c r="X70" s="15" t="s">
        <v>454</v>
      </c>
      <c r="Z70" s="276" t="s">
        <v>671</v>
      </c>
      <c r="AA70" s="14">
        <v>69</v>
      </c>
      <c r="AB70" s="15">
        <f>VLOOKUP($Z70,Players!$B$3:$C$711,2,FALSE)</f>
        <v>0</v>
      </c>
      <c r="AC70" s="15">
        <f t="shared" si="40"/>
        <v>0</v>
      </c>
      <c r="AE70" s="253" t="s">
        <v>454</v>
      </c>
      <c r="AJ70" s="276" t="s">
        <v>504</v>
      </c>
      <c r="AK70" s="14">
        <v>69</v>
      </c>
      <c r="AL70" s="15">
        <f>VLOOKUP($AJ70,Players!$V$3:$W$851,2,FALSE)</f>
        <v>0</v>
      </c>
      <c r="AM70" s="15">
        <f t="shared" si="41"/>
        <v>0</v>
      </c>
      <c r="AT70" s="276"/>
      <c r="AU70" s="14">
        <v>69</v>
      </c>
      <c r="AV70" s="15" t="s">
        <v>454</v>
      </c>
      <c r="AW70" s="15" t="s">
        <v>454</v>
      </c>
    </row>
    <row r="71" spans="1:49">
      <c r="A71" s="276"/>
      <c r="B71" s="15" t="s">
        <v>454</v>
      </c>
      <c r="C71" s="15" t="s">
        <v>454</v>
      </c>
      <c r="D71" s="15" t="s">
        <v>454</v>
      </c>
      <c r="F71" s="276"/>
      <c r="G71" s="15" t="s">
        <v>454</v>
      </c>
      <c r="H71" s="15" t="s">
        <v>454</v>
      </c>
      <c r="I71" s="15" t="s">
        <v>454</v>
      </c>
      <c r="K71" s="276" t="s">
        <v>454</v>
      </c>
      <c r="L71" s="15" t="s">
        <v>454</v>
      </c>
      <c r="M71" s="15" t="s">
        <v>454</v>
      </c>
      <c r="N71" s="15" t="s">
        <v>454</v>
      </c>
      <c r="O71" s="271" t="s">
        <v>454</v>
      </c>
      <c r="P71" s="276"/>
      <c r="Q71" s="15" t="s">
        <v>454</v>
      </c>
      <c r="R71" s="15" t="s">
        <v>454</v>
      </c>
      <c r="S71" s="15" t="s">
        <v>454</v>
      </c>
      <c r="U71" s="276"/>
      <c r="V71" s="15" t="s">
        <v>454</v>
      </c>
      <c r="W71" s="15" t="s">
        <v>454</v>
      </c>
      <c r="X71" s="15" t="s">
        <v>454</v>
      </c>
      <c r="Z71" s="276" t="s">
        <v>672</v>
      </c>
      <c r="AA71" s="14">
        <v>70</v>
      </c>
      <c r="AB71" s="15">
        <f>VLOOKUP($Z71,Players!$B$3:$C$711,2,FALSE)</f>
        <v>0</v>
      </c>
      <c r="AC71" s="15">
        <f t="shared" si="40"/>
        <v>0</v>
      </c>
      <c r="AJ71" s="276" t="s">
        <v>310</v>
      </c>
      <c r="AK71" s="14">
        <v>70</v>
      </c>
      <c r="AL71" s="15">
        <f>VLOOKUP($AJ71,Players!$V$3:$W$851,2,FALSE)</f>
        <v>0</v>
      </c>
      <c r="AM71" s="15">
        <f t="shared" si="41"/>
        <v>0</v>
      </c>
      <c r="AT71" s="276"/>
      <c r="AU71" s="14">
        <v>70</v>
      </c>
      <c r="AV71" s="15" t="s">
        <v>454</v>
      </c>
      <c r="AW71" s="15" t="s">
        <v>454</v>
      </c>
    </row>
    <row r="72" spans="1:49">
      <c r="A72" s="276"/>
      <c r="B72" s="15" t="s">
        <v>454</v>
      </c>
      <c r="C72" s="15" t="s">
        <v>454</v>
      </c>
      <c r="D72" s="15" t="s">
        <v>454</v>
      </c>
      <c r="F72" s="276"/>
      <c r="G72" s="15" t="s">
        <v>454</v>
      </c>
      <c r="H72" s="15" t="s">
        <v>454</v>
      </c>
      <c r="I72" s="15" t="s">
        <v>454</v>
      </c>
      <c r="K72" s="276" t="s">
        <v>454</v>
      </c>
      <c r="L72" s="15" t="s">
        <v>454</v>
      </c>
      <c r="M72" s="15" t="s">
        <v>454</v>
      </c>
      <c r="N72" s="15" t="s">
        <v>454</v>
      </c>
      <c r="O72" s="271" t="s">
        <v>454</v>
      </c>
      <c r="P72" s="276"/>
      <c r="Q72" s="15" t="s">
        <v>454</v>
      </c>
      <c r="R72" s="15" t="s">
        <v>454</v>
      </c>
      <c r="S72" s="15" t="s">
        <v>454</v>
      </c>
      <c r="U72" s="276"/>
      <c r="V72" s="15" t="s">
        <v>454</v>
      </c>
      <c r="W72" s="15" t="s">
        <v>454</v>
      </c>
      <c r="X72" s="15" t="s">
        <v>454</v>
      </c>
      <c r="Z72" s="276" t="s">
        <v>491</v>
      </c>
      <c r="AA72" s="14">
        <v>71</v>
      </c>
      <c r="AB72" s="15">
        <f>VLOOKUP($Z72,Players!$B$3:$C$711,2,FALSE)</f>
        <v>0</v>
      </c>
      <c r="AC72" s="15">
        <f t="shared" si="40"/>
        <v>0</v>
      </c>
      <c r="AE72" s="253" t="s">
        <v>454</v>
      </c>
      <c r="AJ72" s="276" t="s">
        <v>433</v>
      </c>
      <c r="AK72" s="14">
        <v>71</v>
      </c>
      <c r="AL72" s="15">
        <f>VLOOKUP($AJ72,Players!$V$3:$W$851,2,FALSE)</f>
        <v>0</v>
      </c>
      <c r="AM72" s="15">
        <f t="shared" si="41"/>
        <v>0</v>
      </c>
      <c r="AT72" s="276"/>
      <c r="AU72" s="14">
        <v>71</v>
      </c>
      <c r="AV72" s="15" t="s">
        <v>454</v>
      </c>
      <c r="AW72" s="15" t="s">
        <v>454</v>
      </c>
    </row>
    <row r="73" spans="1:49">
      <c r="A73" s="276"/>
      <c r="B73" s="15" t="s">
        <v>454</v>
      </c>
      <c r="C73" s="15" t="s">
        <v>454</v>
      </c>
      <c r="D73" s="15" t="s">
        <v>454</v>
      </c>
      <c r="F73" s="276"/>
      <c r="G73" s="15" t="s">
        <v>454</v>
      </c>
      <c r="H73" s="15" t="s">
        <v>454</v>
      </c>
      <c r="I73" s="15" t="s">
        <v>454</v>
      </c>
      <c r="K73" s="276" t="s">
        <v>454</v>
      </c>
      <c r="L73" s="15" t="s">
        <v>454</v>
      </c>
      <c r="M73" s="15" t="s">
        <v>454</v>
      </c>
      <c r="N73" s="15" t="s">
        <v>454</v>
      </c>
      <c r="O73" s="271" t="s">
        <v>454</v>
      </c>
      <c r="P73" s="276"/>
      <c r="Q73" s="15" t="s">
        <v>454</v>
      </c>
      <c r="R73" s="15" t="s">
        <v>454</v>
      </c>
      <c r="S73" s="15" t="s">
        <v>454</v>
      </c>
      <c r="U73" s="276"/>
      <c r="V73" s="15" t="s">
        <v>454</v>
      </c>
      <c r="W73" s="15" t="s">
        <v>454</v>
      </c>
      <c r="X73" s="15" t="s">
        <v>454</v>
      </c>
      <c r="Z73" s="276" t="s">
        <v>674</v>
      </c>
      <c r="AA73" s="14">
        <v>72</v>
      </c>
      <c r="AB73" s="15">
        <f>VLOOKUP($Z73,Players!$B$3:$C$711,2,FALSE)</f>
        <v>0</v>
      </c>
      <c r="AC73" s="15">
        <f t="shared" si="40"/>
        <v>0</v>
      </c>
      <c r="AJ73" s="276" t="s">
        <v>309</v>
      </c>
      <c r="AK73" s="14">
        <v>72</v>
      </c>
      <c r="AL73" s="15">
        <f>VLOOKUP($AJ73,Players!$V$3:$W$851,2,FALSE)</f>
        <v>0</v>
      </c>
      <c r="AM73" s="15">
        <f t="shared" si="41"/>
        <v>0</v>
      </c>
      <c r="AT73" s="276"/>
      <c r="AU73" s="14">
        <v>72</v>
      </c>
      <c r="AV73" s="15" t="s">
        <v>454</v>
      </c>
      <c r="AW73" s="15" t="s">
        <v>454</v>
      </c>
    </row>
    <row r="74" spans="1:49">
      <c r="A74" s="276"/>
      <c r="B74" s="15" t="s">
        <v>454</v>
      </c>
      <c r="C74" s="15" t="s">
        <v>454</v>
      </c>
      <c r="D74" s="15" t="s">
        <v>454</v>
      </c>
      <c r="F74" s="276"/>
      <c r="G74" s="15" t="s">
        <v>454</v>
      </c>
      <c r="H74" s="15" t="s">
        <v>454</v>
      </c>
      <c r="I74" s="15" t="s">
        <v>454</v>
      </c>
      <c r="K74" s="276" t="s">
        <v>454</v>
      </c>
      <c r="L74" s="15" t="s">
        <v>454</v>
      </c>
      <c r="M74" s="15" t="s">
        <v>454</v>
      </c>
      <c r="N74" s="15" t="s">
        <v>454</v>
      </c>
      <c r="O74" s="271" t="s">
        <v>454</v>
      </c>
      <c r="P74" s="276"/>
      <c r="Q74" s="15" t="s">
        <v>454</v>
      </c>
      <c r="R74" s="15" t="s">
        <v>454</v>
      </c>
      <c r="S74" s="15" t="s">
        <v>454</v>
      </c>
      <c r="U74" s="276"/>
      <c r="V74" s="15" t="s">
        <v>454</v>
      </c>
      <c r="W74" s="15" t="s">
        <v>454</v>
      </c>
      <c r="X74" s="15" t="s">
        <v>454</v>
      </c>
      <c r="Z74" s="276" t="s">
        <v>675</v>
      </c>
      <c r="AA74" s="14">
        <v>73</v>
      </c>
      <c r="AB74" s="15">
        <f>VLOOKUP($Z74,Players!$B$3:$C$711,2,FALSE)</f>
        <v>0</v>
      </c>
      <c r="AC74" s="15">
        <f t="shared" si="40"/>
        <v>0</v>
      </c>
      <c r="AE74" s="253" t="s">
        <v>454</v>
      </c>
      <c r="AJ74" s="276" t="s">
        <v>637</v>
      </c>
      <c r="AK74" s="14">
        <v>73</v>
      </c>
      <c r="AL74" s="15">
        <f>VLOOKUP($AJ74,Players!$V$3:$W$851,2,FALSE)</f>
        <v>0</v>
      </c>
      <c r="AM74" s="15">
        <f t="shared" si="41"/>
        <v>0</v>
      </c>
      <c r="AT74" s="276"/>
      <c r="AU74" s="14">
        <v>73</v>
      </c>
      <c r="AV74" s="15" t="s">
        <v>454</v>
      </c>
      <c r="AW74" s="15" t="s">
        <v>454</v>
      </c>
    </row>
    <row r="75" spans="1:49">
      <c r="A75" s="276"/>
      <c r="B75" s="15" t="s">
        <v>454</v>
      </c>
      <c r="C75" s="15" t="s">
        <v>454</v>
      </c>
      <c r="D75" s="15" t="s">
        <v>454</v>
      </c>
      <c r="F75" s="276"/>
      <c r="G75" s="15" t="s">
        <v>454</v>
      </c>
      <c r="H75" s="15" t="s">
        <v>454</v>
      </c>
      <c r="I75" s="15" t="s">
        <v>454</v>
      </c>
      <c r="K75" s="276" t="s">
        <v>454</v>
      </c>
      <c r="L75" s="15" t="s">
        <v>454</v>
      </c>
      <c r="M75" s="15" t="s">
        <v>454</v>
      </c>
      <c r="N75" s="15" t="s">
        <v>454</v>
      </c>
      <c r="O75" s="271" t="s">
        <v>454</v>
      </c>
      <c r="P75" s="276"/>
      <c r="Q75" s="15" t="s">
        <v>454</v>
      </c>
      <c r="R75" s="15" t="s">
        <v>454</v>
      </c>
      <c r="S75" s="15" t="s">
        <v>454</v>
      </c>
      <c r="U75" s="276"/>
      <c r="V75" s="15" t="s">
        <v>454</v>
      </c>
      <c r="W75" s="15" t="s">
        <v>454</v>
      </c>
      <c r="X75" s="15" t="s">
        <v>454</v>
      </c>
      <c r="Z75" s="276" t="s">
        <v>676</v>
      </c>
      <c r="AA75" s="14">
        <v>74</v>
      </c>
      <c r="AB75" s="15">
        <f>VLOOKUP($Z75,Players!$B$3:$C$711,2,FALSE)</f>
        <v>0</v>
      </c>
      <c r="AC75" s="15">
        <f t="shared" si="40"/>
        <v>0</v>
      </c>
      <c r="AJ75" s="276" t="s">
        <v>505</v>
      </c>
      <c r="AK75" s="14">
        <v>74</v>
      </c>
      <c r="AL75" s="15">
        <f>VLOOKUP($AJ75,Players!$V$3:$W$851,2,FALSE)</f>
        <v>0</v>
      </c>
      <c r="AM75" s="15">
        <f t="shared" si="41"/>
        <v>0</v>
      </c>
      <c r="AT75" s="276"/>
      <c r="AU75" s="14">
        <v>74</v>
      </c>
      <c r="AV75" s="15" t="s">
        <v>454</v>
      </c>
      <c r="AW75" s="15" t="s">
        <v>454</v>
      </c>
    </row>
    <row r="76" spans="1:49">
      <c r="A76" s="276"/>
      <c r="B76" s="15" t="s">
        <v>454</v>
      </c>
      <c r="C76" s="15" t="s">
        <v>454</v>
      </c>
      <c r="D76" s="15" t="s">
        <v>454</v>
      </c>
      <c r="F76" s="276"/>
      <c r="G76" s="15" t="s">
        <v>454</v>
      </c>
      <c r="H76" s="15" t="s">
        <v>454</v>
      </c>
      <c r="I76" s="15" t="s">
        <v>454</v>
      </c>
      <c r="K76" s="276" t="s">
        <v>454</v>
      </c>
      <c r="L76" s="15" t="s">
        <v>454</v>
      </c>
      <c r="M76" s="15" t="s">
        <v>454</v>
      </c>
      <c r="N76" s="15" t="s">
        <v>454</v>
      </c>
      <c r="O76" s="271" t="s">
        <v>454</v>
      </c>
      <c r="P76" s="276"/>
      <c r="Q76" s="15" t="s">
        <v>454</v>
      </c>
      <c r="R76" s="15" t="s">
        <v>454</v>
      </c>
      <c r="S76" s="15" t="s">
        <v>454</v>
      </c>
      <c r="U76" s="276"/>
      <c r="V76" s="15" t="s">
        <v>454</v>
      </c>
      <c r="W76" s="15" t="s">
        <v>454</v>
      </c>
      <c r="X76" s="15" t="s">
        <v>454</v>
      </c>
      <c r="Z76" s="276" t="s">
        <v>677</v>
      </c>
      <c r="AA76" s="14">
        <v>75</v>
      </c>
      <c r="AB76" s="15">
        <f>VLOOKUP($Z76,Players!$B$3:$C$711,2,FALSE)</f>
        <v>0</v>
      </c>
      <c r="AC76" s="15">
        <f t="shared" si="40"/>
        <v>0</v>
      </c>
      <c r="AJ76" s="276" t="s">
        <v>506</v>
      </c>
      <c r="AK76" s="14">
        <v>75</v>
      </c>
      <c r="AL76" s="15">
        <f>VLOOKUP($AJ76,Players!$V$3:$W$851,2,FALSE)</f>
        <v>0</v>
      </c>
      <c r="AM76" s="15">
        <f t="shared" si="41"/>
        <v>0</v>
      </c>
      <c r="AT76" s="276"/>
      <c r="AU76" s="14">
        <v>75</v>
      </c>
      <c r="AV76" s="15" t="s">
        <v>454</v>
      </c>
      <c r="AW76" s="15" t="s">
        <v>454</v>
      </c>
    </row>
    <row r="77" spans="1:49">
      <c r="A77" s="276"/>
      <c r="B77" s="15" t="s">
        <v>454</v>
      </c>
      <c r="C77" s="15" t="s">
        <v>454</v>
      </c>
      <c r="D77" s="15" t="s">
        <v>454</v>
      </c>
      <c r="F77" s="276"/>
      <c r="G77" s="15" t="s">
        <v>454</v>
      </c>
      <c r="H77" s="15" t="s">
        <v>454</v>
      </c>
      <c r="I77" s="15" t="s">
        <v>454</v>
      </c>
      <c r="K77" s="276" t="s">
        <v>454</v>
      </c>
      <c r="L77" s="15" t="s">
        <v>454</v>
      </c>
      <c r="M77" s="15" t="s">
        <v>454</v>
      </c>
      <c r="N77" s="15" t="s">
        <v>454</v>
      </c>
      <c r="O77" s="271" t="s">
        <v>454</v>
      </c>
      <c r="P77" s="276"/>
      <c r="Q77" s="15" t="s">
        <v>454</v>
      </c>
      <c r="R77" s="15" t="s">
        <v>454</v>
      </c>
      <c r="S77" s="15" t="s">
        <v>454</v>
      </c>
      <c r="U77" s="276"/>
      <c r="V77" s="15" t="s">
        <v>454</v>
      </c>
      <c r="W77" s="15" t="s">
        <v>454</v>
      </c>
      <c r="X77" s="15" t="s">
        <v>454</v>
      </c>
      <c r="Z77" s="276" t="s">
        <v>490</v>
      </c>
      <c r="AA77" s="14">
        <v>76</v>
      </c>
      <c r="AB77" s="15">
        <f>VLOOKUP($Z77,Players!$B$3:$C$711,2,FALSE)</f>
        <v>0</v>
      </c>
      <c r="AC77" s="15">
        <f t="shared" si="40"/>
        <v>0</v>
      </c>
      <c r="AE77" s="253" t="s">
        <v>454</v>
      </c>
      <c r="AJ77" s="276" t="s">
        <v>126</v>
      </c>
      <c r="AK77" s="14">
        <v>76</v>
      </c>
      <c r="AL77" s="15">
        <f>VLOOKUP($AJ77,Players!$V$3:$W$851,2,FALSE)</f>
        <v>0</v>
      </c>
      <c r="AM77" s="15">
        <f t="shared" si="41"/>
        <v>0</v>
      </c>
      <c r="AT77" s="276"/>
      <c r="AU77" s="14">
        <v>76</v>
      </c>
      <c r="AV77" s="15" t="s">
        <v>454</v>
      </c>
      <c r="AW77" s="15" t="s">
        <v>454</v>
      </c>
    </row>
    <row r="78" spans="1:49">
      <c r="A78" s="276"/>
      <c r="B78" s="15" t="s">
        <v>454</v>
      </c>
      <c r="C78" s="15" t="s">
        <v>454</v>
      </c>
      <c r="D78" s="15" t="s">
        <v>454</v>
      </c>
      <c r="F78" s="276"/>
      <c r="G78" s="15" t="s">
        <v>454</v>
      </c>
      <c r="H78" s="15" t="s">
        <v>454</v>
      </c>
      <c r="I78" s="15" t="s">
        <v>454</v>
      </c>
      <c r="K78" s="276" t="s">
        <v>454</v>
      </c>
      <c r="L78" s="15" t="s">
        <v>454</v>
      </c>
      <c r="M78" s="15" t="s">
        <v>454</v>
      </c>
      <c r="N78" s="15" t="s">
        <v>454</v>
      </c>
      <c r="O78" s="271" t="s">
        <v>454</v>
      </c>
      <c r="P78" s="276"/>
      <c r="Q78" s="15" t="s">
        <v>454</v>
      </c>
      <c r="R78" s="15" t="s">
        <v>454</v>
      </c>
      <c r="S78" s="15" t="s">
        <v>454</v>
      </c>
      <c r="U78" s="276"/>
      <c r="V78" s="15" t="s">
        <v>454</v>
      </c>
      <c r="W78" s="15" t="s">
        <v>454</v>
      </c>
      <c r="X78" s="15" t="s">
        <v>454</v>
      </c>
      <c r="Z78" s="276" t="s">
        <v>11</v>
      </c>
      <c r="AA78" s="14">
        <v>77</v>
      </c>
      <c r="AB78" s="15">
        <f>VLOOKUP($Z78,Players!$B$3:$C$711,2,FALSE)</f>
        <v>0</v>
      </c>
      <c r="AC78" s="15">
        <f t="shared" si="40"/>
        <v>0</v>
      </c>
      <c r="AE78" s="253" t="s">
        <v>454</v>
      </c>
      <c r="AJ78" s="276" t="s">
        <v>507</v>
      </c>
      <c r="AK78" s="14">
        <v>77</v>
      </c>
      <c r="AL78" s="15">
        <f>VLOOKUP($AJ78,Players!$V$3:$W$851,2,FALSE)</f>
        <v>0</v>
      </c>
      <c r="AM78" s="15">
        <f t="shared" si="41"/>
        <v>0</v>
      </c>
      <c r="AT78" s="276"/>
      <c r="AU78" s="14">
        <v>77</v>
      </c>
      <c r="AV78" s="15" t="s">
        <v>454</v>
      </c>
      <c r="AW78" s="15" t="s">
        <v>454</v>
      </c>
    </row>
    <row r="79" spans="1:49">
      <c r="A79" s="276"/>
      <c r="B79" s="15" t="s">
        <v>454</v>
      </c>
      <c r="C79" s="15" t="s">
        <v>454</v>
      </c>
      <c r="D79" s="15" t="s">
        <v>454</v>
      </c>
      <c r="F79" s="276"/>
      <c r="G79" s="15" t="s">
        <v>454</v>
      </c>
      <c r="H79" s="15" t="s">
        <v>454</v>
      </c>
      <c r="I79" s="15" t="s">
        <v>454</v>
      </c>
      <c r="K79" s="276" t="s">
        <v>454</v>
      </c>
      <c r="L79" s="15" t="s">
        <v>454</v>
      </c>
      <c r="M79" s="15" t="s">
        <v>454</v>
      </c>
      <c r="N79" s="15" t="s">
        <v>454</v>
      </c>
      <c r="O79" s="271" t="s">
        <v>454</v>
      </c>
      <c r="P79" s="276"/>
      <c r="Q79" s="15" t="s">
        <v>454</v>
      </c>
      <c r="R79" s="15" t="s">
        <v>454</v>
      </c>
      <c r="S79" s="15" t="s">
        <v>454</v>
      </c>
      <c r="U79" s="276"/>
      <c r="V79" s="15" t="s">
        <v>454</v>
      </c>
      <c r="W79" s="15" t="s">
        <v>454</v>
      </c>
      <c r="X79" s="15" t="s">
        <v>454</v>
      </c>
      <c r="Z79" s="276" t="s">
        <v>641</v>
      </c>
      <c r="AA79" s="14">
        <v>78</v>
      </c>
      <c r="AB79" s="15">
        <f>VLOOKUP($Z79,Players!$B$3:$C$711,2,FALSE)</f>
        <v>0</v>
      </c>
      <c r="AC79" s="15">
        <f t="shared" si="40"/>
        <v>0</v>
      </c>
      <c r="AE79" s="253" t="s">
        <v>454</v>
      </c>
      <c r="AJ79" s="276" t="s">
        <v>509</v>
      </c>
      <c r="AK79" s="14">
        <v>78</v>
      </c>
      <c r="AL79" s="15">
        <f>VLOOKUP($AJ79,Players!$V$3:$W$851,2,FALSE)</f>
        <v>0</v>
      </c>
      <c r="AM79" s="15">
        <f t="shared" si="41"/>
        <v>0</v>
      </c>
      <c r="AT79" s="276"/>
      <c r="AU79" s="14">
        <v>78</v>
      </c>
      <c r="AV79" s="15" t="s">
        <v>454</v>
      </c>
      <c r="AW79" s="15" t="s">
        <v>454</v>
      </c>
    </row>
    <row r="80" spans="1:49">
      <c r="A80" s="276"/>
      <c r="B80" s="15" t="s">
        <v>454</v>
      </c>
      <c r="C80" s="15" t="s">
        <v>454</v>
      </c>
      <c r="D80" s="15" t="s">
        <v>454</v>
      </c>
      <c r="F80" s="276"/>
      <c r="G80" s="15" t="s">
        <v>454</v>
      </c>
      <c r="H80" s="15" t="s">
        <v>454</v>
      </c>
      <c r="I80" s="15" t="s">
        <v>454</v>
      </c>
      <c r="K80" s="276" t="s">
        <v>454</v>
      </c>
      <c r="L80" s="15" t="s">
        <v>454</v>
      </c>
      <c r="M80" s="15" t="s">
        <v>454</v>
      </c>
      <c r="N80" s="15" t="s">
        <v>454</v>
      </c>
      <c r="O80" s="271" t="s">
        <v>454</v>
      </c>
      <c r="P80" s="276"/>
      <c r="Q80" s="15" t="s">
        <v>454</v>
      </c>
      <c r="R80" s="15" t="s">
        <v>454</v>
      </c>
      <c r="S80" s="15" t="s">
        <v>454</v>
      </c>
      <c r="U80" s="276"/>
      <c r="V80" s="15" t="s">
        <v>454</v>
      </c>
      <c r="W80" s="15" t="s">
        <v>454</v>
      </c>
      <c r="X80" s="15" t="s">
        <v>454</v>
      </c>
      <c r="Z80" s="276" t="s">
        <v>248</v>
      </c>
      <c r="AA80" s="14">
        <v>79</v>
      </c>
      <c r="AB80" s="15">
        <f>VLOOKUP($Z80,Players!$B$3:$C$711,2,FALSE)</f>
        <v>0</v>
      </c>
      <c r="AC80" s="15">
        <f t="shared" si="40"/>
        <v>0</v>
      </c>
      <c r="AJ80" s="276" t="s">
        <v>601</v>
      </c>
      <c r="AK80" s="14">
        <v>79</v>
      </c>
      <c r="AL80" s="15">
        <f>VLOOKUP($AJ80,Players!$V$3:$W$851,2,FALSE)</f>
        <v>0</v>
      </c>
      <c r="AM80" s="15">
        <f t="shared" si="41"/>
        <v>0</v>
      </c>
      <c r="AT80" s="276"/>
      <c r="AU80" s="14">
        <v>79</v>
      </c>
      <c r="AV80" s="15" t="s">
        <v>454</v>
      </c>
      <c r="AW80" s="15" t="s">
        <v>454</v>
      </c>
    </row>
    <row r="81" spans="1:49">
      <c r="A81" s="276"/>
      <c r="B81" s="15" t="s">
        <v>454</v>
      </c>
      <c r="C81" s="15" t="s">
        <v>454</v>
      </c>
      <c r="D81" s="15" t="s">
        <v>454</v>
      </c>
      <c r="F81" s="276"/>
      <c r="G81" s="15" t="s">
        <v>454</v>
      </c>
      <c r="H81" s="15" t="s">
        <v>454</v>
      </c>
      <c r="I81" s="15" t="s">
        <v>454</v>
      </c>
      <c r="K81" s="276" t="s">
        <v>454</v>
      </c>
      <c r="L81" s="15" t="s">
        <v>454</v>
      </c>
      <c r="M81" s="15" t="s">
        <v>454</v>
      </c>
      <c r="N81" s="15" t="s">
        <v>454</v>
      </c>
      <c r="O81" s="271" t="s">
        <v>454</v>
      </c>
      <c r="P81" s="276"/>
      <c r="Q81" s="15" t="s">
        <v>454</v>
      </c>
      <c r="R81" s="15" t="s">
        <v>454</v>
      </c>
      <c r="S81" s="15" t="s">
        <v>454</v>
      </c>
      <c r="U81" s="276"/>
      <c r="V81" s="15" t="s">
        <v>454</v>
      </c>
      <c r="W81" s="15" t="s">
        <v>454</v>
      </c>
      <c r="X81" s="15" t="s">
        <v>454</v>
      </c>
      <c r="Z81" s="276" t="s">
        <v>114</v>
      </c>
      <c r="AA81" s="14">
        <v>80</v>
      </c>
      <c r="AB81" s="15">
        <f>VLOOKUP($Z81,Players!$B$3:$C$711,2,FALSE)</f>
        <v>0</v>
      </c>
      <c r="AC81" s="15">
        <f t="shared" si="40"/>
        <v>0</v>
      </c>
      <c r="AJ81" s="276" t="s">
        <v>190</v>
      </c>
      <c r="AK81" s="14">
        <v>80</v>
      </c>
      <c r="AL81" s="15">
        <f>VLOOKUP($AJ81,Players!$V$3:$W$851,2,FALSE)</f>
        <v>0</v>
      </c>
      <c r="AM81" s="15">
        <f t="shared" si="41"/>
        <v>0</v>
      </c>
      <c r="AT81" s="276"/>
      <c r="AU81" s="14">
        <v>80</v>
      </c>
      <c r="AV81" s="15" t="s">
        <v>454</v>
      </c>
      <c r="AW81" s="15" t="s">
        <v>454</v>
      </c>
    </row>
    <row r="82" spans="1:49">
      <c r="A82" s="276"/>
      <c r="B82" s="15" t="s">
        <v>454</v>
      </c>
      <c r="C82" s="15" t="s">
        <v>454</v>
      </c>
      <c r="D82" s="15" t="s">
        <v>454</v>
      </c>
      <c r="F82" s="276"/>
      <c r="G82" s="15" t="s">
        <v>454</v>
      </c>
      <c r="H82" s="15" t="s">
        <v>454</v>
      </c>
      <c r="I82" s="15" t="s">
        <v>454</v>
      </c>
      <c r="K82" s="276" t="s">
        <v>454</v>
      </c>
      <c r="L82" s="15" t="s">
        <v>454</v>
      </c>
      <c r="M82" s="15" t="s">
        <v>454</v>
      </c>
      <c r="N82" s="15" t="s">
        <v>454</v>
      </c>
      <c r="O82" s="271" t="s">
        <v>454</v>
      </c>
      <c r="P82" s="276"/>
      <c r="Q82" s="15" t="s">
        <v>454</v>
      </c>
      <c r="R82" s="15" t="s">
        <v>454</v>
      </c>
      <c r="S82" s="15" t="s">
        <v>454</v>
      </c>
      <c r="U82" s="276"/>
      <c r="V82" s="15" t="s">
        <v>454</v>
      </c>
      <c r="W82" s="15" t="s">
        <v>454</v>
      </c>
      <c r="X82" s="15" t="s">
        <v>454</v>
      </c>
      <c r="Z82" s="276" t="s">
        <v>111</v>
      </c>
      <c r="AA82" s="14">
        <v>81</v>
      </c>
      <c r="AB82" s="15">
        <f>VLOOKUP($Z82,Players!$B$3:$C$711,2,FALSE)</f>
        <v>0</v>
      </c>
      <c r="AC82" s="15">
        <f t="shared" si="40"/>
        <v>0</v>
      </c>
      <c r="AE82" s="253" t="s">
        <v>454</v>
      </c>
      <c r="AJ82" s="276" t="s">
        <v>22</v>
      </c>
      <c r="AK82" s="14">
        <v>81</v>
      </c>
      <c r="AL82" s="15">
        <f>VLOOKUP($AJ82,Players!$V$3:$W$851,2,FALSE)</f>
        <v>0</v>
      </c>
      <c r="AM82" s="15">
        <f t="shared" si="41"/>
        <v>0</v>
      </c>
      <c r="AT82" s="276"/>
      <c r="AU82" s="14">
        <v>81</v>
      </c>
      <c r="AV82" s="15" t="s">
        <v>454</v>
      </c>
      <c r="AW82" s="15" t="s">
        <v>454</v>
      </c>
    </row>
    <row r="83" spans="1:49">
      <c r="A83" s="276"/>
      <c r="B83" s="15" t="s">
        <v>454</v>
      </c>
      <c r="C83" s="15" t="s">
        <v>454</v>
      </c>
      <c r="D83" s="15" t="s">
        <v>454</v>
      </c>
      <c r="F83" s="276"/>
      <c r="G83" s="15" t="s">
        <v>454</v>
      </c>
      <c r="H83" s="15" t="s">
        <v>454</v>
      </c>
      <c r="I83" s="15" t="s">
        <v>454</v>
      </c>
      <c r="K83" s="276" t="s">
        <v>454</v>
      </c>
      <c r="L83" s="15" t="s">
        <v>454</v>
      </c>
      <c r="M83" s="15" t="s">
        <v>454</v>
      </c>
      <c r="N83" s="15" t="s">
        <v>454</v>
      </c>
      <c r="O83" s="271" t="s">
        <v>454</v>
      </c>
      <c r="P83" s="276"/>
      <c r="Q83" s="15" t="s">
        <v>454</v>
      </c>
      <c r="R83" s="15" t="s">
        <v>454</v>
      </c>
      <c r="S83" s="15" t="s">
        <v>454</v>
      </c>
      <c r="U83" s="276"/>
      <c r="V83" s="15" t="s">
        <v>454</v>
      </c>
      <c r="W83" s="15" t="s">
        <v>454</v>
      </c>
      <c r="X83" s="15" t="s">
        <v>454</v>
      </c>
      <c r="Z83" s="276" t="s">
        <v>173</v>
      </c>
      <c r="AA83" s="14">
        <v>82</v>
      </c>
      <c r="AB83" s="15">
        <f>VLOOKUP($Z83,Players!$B$3:$C$711,2,FALSE)</f>
        <v>0</v>
      </c>
      <c r="AC83" s="15">
        <f t="shared" si="40"/>
        <v>0</v>
      </c>
      <c r="AJ83" s="276" t="s">
        <v>47</v>
      </c>
      <c r="AK83" s="14">
        <v>82</v>
      </c>
      <c r="AL83" s="15">
        <f>VLOOKUP($AJ83,Players!$V$3:$W$851,2,FALSE)</f>
        <v>0</v>
      </c>
      <c r="AM83" s="15">
        <f t="shared" si="41"/>
        <v>0</v>
      </c>
      <c r="AT83" s="276"/>
      <c r="AU83" s="14">
        <v>82</v>
      </c>
      <c r="AV83" s="15" t="s">
        <v>454</v>
      </c>
      <c r="AW83" s="15" t="s">
        <v>454</v>
      </c>
    </row>
    <row r="84" spans="1:49">
      <c r="A84" s="276"/>
      <c r="B84" s="15" t="s">
        <v>454</v>
      </c>
      <c r="C84" s="15" t="s">
        <v>454</v>
      </c>
      <c r="D84" s="15" t="s">
        <v>454</v>
      </c>
      <c r="F84" s="276"/>
      <c r="G84" s="15" t="s">
        <v>454</v>
      </c>
      <c r="H84" s="15" t="s">
        <v>454</v>
      </c>
      <c r="I84" s="15" t="s">
        <v>454</v>
      </c>
      <c r="K84" s="276" t="s">
        <v>454</v>
      </c>
      <c r="L84" s="15" t="s">
        <v>454</v>
      </c>
      <c r="M84" s="15" t="s">
        <v>454</v>
      </c>
      <c r="N84" s="15" t="s">
        <v>454</v>
      </c>
      <c r="O84" s="271" t="s">
        <v>454</v>
      </c>
      <c r="P84" s="276"/>
      <c r="Q84" s="15" t="s">
        <v>454</v>
      </c>
      <c r="R84" s="15" t="s">
        <v>454</v>
      </c>
      <c r="S84" s="15" t="s">
        <v>454</v>
      </c>
      <c r="U84" s="276"/>
      <c r="V84" s="15" t="s">
        <v>454</v>
      </c>
      <c r="W84" s="15" t="s">
        <v>454</v>
      </c>
      <c r="X84" s="15" t="s">
        <v>454</v>
      </c>
      <c r="Z84" s="276" t="s">
        <v>256</v>
      </c>
      <c r="AA84" s="14">
        <v>83</v>
      </c>
      <c r="AB84" s="15">
        <f>VLOOKUP($Z84,Players!$B$3:$C$711,2,FALSE)</f>
        <v>0</v>
      </c>
      <c r="AC84" s="15">
        <f t="shared" si="40"/>
        <v>0</v>
      </c>
      <c r="AE84" s="253" t="s">
        <v>454</v>
      </c>
      <c r="AJ84" s="276" t="s">
        <v>53</v>
      </c>
      <c r="AK84" s="14">
        <v>83</v>
      </c>
      <c r="AL84" s="15">
        <f>VLOOKUP($AJ84,Players!$V$3:$W$851,2,FALSE)</f>
        <v>0</v>
      </c>
      <c r="AM84" s="15">
        <f t="shared" si="41"/>
        <v>0</v>
      </c>
      <c r="AT84" s="276"/>
      <c r="AU84" s="14">
        <v>83</v>
      </c>
      <c r="AV84" s="15" t="s">
        <v>454</v>
      </c>
      <c r="AW84" s="15" t="s">
        <v>454</v>
      </c>
    </row>
    <row r="85" spans="1:49">
      <c r="A85" s="276"/>
      <c r="B85" s="15" t="s">
        <v>454</v>
      </c>
      <c r="C85" s="15" t="s">
        <v>454</v>
      </c>
      <c r="D85" s="15" t="s">
        <v>454</v>
      </c>
      <c r="F85" s="276"/>
      <c r="G85" s="15" t="s">
        <v>454</v>
      </c>
      <c r="H85" s="15" t="s">
        <v>454</v>
      </c>
      <c r="I85" s="15" t="s">
        <v>454</v>
      </c>
      <c r="K85" s="276" t="s">
        <v>454</v>
      </c>
      <c r="L85" s="15" t="s">
        <v>454</v>
      </c>
      <c r="M85" s="15" t="s">
        <v>454</v>
      </c>
      <c r="N85" s="15" t="s">
        <v>454</v>
      </c>
      <c r="O85" s="271" t="s">
        <v>454</v>
      </c>
      <c r="P85" s="276"/>
      <c r="Q85" s="15" t="s">
        <v>454</v>
      </c>
      <c r="R85" s="15" t="s">
        <v>454</v>
      </c>
      <c r="S85" s="15" t="s">
        <v>454</v>
      </c>
      <c r="U85" s="276"/>
      <c r="V85" s="15" t="s">
        <v>454</v>
      </c>
      <c r="W85" s="15" t="s">
        <v>454</v>
      </c>
      <c r="X85" s="15" t="s">
        <v>454</v>
      </c>
      <c r="Z85" s="276" t="s">
        <v>492</v>
      </c>
      <c r="AA85" s="14">
        <v>84</v>
      </c>
      <c r="AB85" s="15">
        <f>VLOOKUP($Z85,Players!$B$3:$C$711,2,FALSE)</f>
        <v>0</v>
      </c>
      <c r="AC85" s="15">
        <f t="shared" si="40"/>
        <v>0</v>
      </c>
      <c r="AE85" s="253" t="s">
        <v>454</v>
      </c>
      <c r="AJ85" s="276" t="s">
        <v>510</v>
      </c>
      <c r="AK85" s="14">
        <v>84</v>
      </c>
      <c r="AL85" s="15">
        <f>VLOOKUP($AJ85,Players!$V$3:$W$851,2,FALSE)</f>
        <v>0</v>
      </c>
      <c r="AM85" s="15">
        <f t="shared" si="41"/>
        <v>0</v>
      </c>
      <c r="AT85" s="276"/>
      <c r="AU85" s="14">
        <v>84</v>
      </c>
      <c r="AV85" s="15" t="s">
        <v>454</v>
      </c>
      <c r="AW85" s="15" t="s">
        <v>454</v>
      </c>
    </row>
    <row r="86" spans="1:49">
      <c r="A86" s="276"/>
      <c r="B86" s="15" t="s">
        <v>454</v>
      </c>
      <c r="C86" s="15" t="s">
        <v>454</v>
      </c>
      <c r="D86" s="15" t="s">
        <v>454</v>
      </c>
      <c r="F86" s="276"/>
      <c r="G86" s="15" t="s">
        <v>454</v>
      </c>
      <c r="H86" s="15" t="s">
        <v>454</v>
      </c>
      <c r="I86" s="15" t="s">
        <v>454</v>
      </c>
      <c r="K86" s="276" t="s">
        <v>454</v>
      </c>
      <c r="L86" s="15" t="s">
        <v>454</v>
      </c>
      <c r="M86" s="15" t="s">
        <v>454</v>
      </c>
      <c r="N86" s="15" t="s">
        <v>454</v>
      </c>
      <c r="O86" s="271" t="s">
        <v>454</v>
      </c>
      <c r="P86" s="276"/>
      <c r="Q86" s="15" t="s">
        <v>454</v>
      </c>
      <c r="R86" s="15" t="s">
        <v>454</v>
      </c>
      <c r="S86" s="15" t="s">
        <v>454</v>
      </c>
      <c r="U86" s="276"/>
      <c r="V86" s="15" t="s">
        <v>454</v>
      </c>
      <c r="W86" s="15" t="s">
        <v>454</v>
      </c>
      <c r="X86" s="15" t="s">
        <v>454</v>
      </c>
      <c r="Z86" s="276" t="s">
        <v>449</v>
      </c>
      <c r="AA86" s="14">
        <v>85</v>
      </c>
      <c r="AB86" s="15">
        <f>VLOOKUP($Z86,Players!$B$3:$C$711,2,FALSE)</f>
        <v>0</v>
      </c>
      <c r="AC86" s="15">
        <f t="shared" si="40"/>
        <v>0</v>
      </c>
      <c r="AJ86" s="276" t="s">
        <v>306</v>
      </c>
      <c r="AK86" s="14">
        <v>85</v>
      </c>
      <c r="AL86" s="15">
        <f>VLOOKUP($AJ86,Players!$V$3:$W$851,2,FALSE)</f>
        <v>0</v>
      </c>
      <c r="AM86" s="15">
        <f t="shared" si="41"/>
        <v>0</v>
      </c>
      <c r="AT86" s="276"/>
      <c r="AU86" s="14">
        <v>85</v>
      </c>
      <c r="AV86" s="15" t="s">
        <v>454</v>
      </c>
      <c r="AW86" s="15" t="s">
        <v>454</v>
      </c>
    </row>
    <row r="87" spans="1:49">
      <c r="A87" s="276"/>
      <c r="B87" s="15" t="s">
        <v>454</v>
      </c>
      <c r="C87" s="15" t="s">
        <v>454</v>
      </c>
      <c r="D87" s="15" t="s">
        <v>454</v>
      </c>
      <c r="F87" s="276"/>
      <c r="G87" s="15" t="s">
        <v>454</v>
      </c>
      <c r="H87" s="15" t="s">
        <v>454</v>
      </c>
      <c r="I87" s="15" t="s">
        <v>454</v>
      </c>
      <c r="K87" s="276" t="s">
        <v>454</v>
      </c>
      <c r="L87" s="15" t="s">
        <v>454</v>
      </c>
      <c r="M87" s="15" t="s">
        <v>454</v>
      </c>
      <c r="N87" s="15" t="s">
        <v>454</v>
      </c>
      <c r="O87" s="271" t="s">
        <v>454</v>
      </c>
      <c r="P87" s="276"/>
      <c r="Q87" s="15" t="s">
        <v>454</v>
      </c>
      <c r="R87" s="15" t="s">
        <v>454</v>
      </c>
      <c r="S87" s="15" t="s">
        <v>454</v>
      </c>
      <c r="U87" s="276"/>
      <c r="V87" s="15" t="s">
        <v>454</v>
      </c>
      <c r="W87" s="15" t="s">
        <v>454</v>
      </c>
      <c r="X87" s="15" t="s">
        <v>454</v>
      </c>
      <c r="Z87" s="276" t="s">
        <v>270</v>
      </c>
      <c r="AA87" s="14">
        <v>86</v>
      </c>
      <c r="AB87" s="15">
        <f>VLOOKUP($Z87,Players!$B$3:$C$711,2,FALSE)</f>
        <v>0</v>
      </c>
      <c r="AC87" s="15">
        <f t="shared" si="40"/>
        <v>0</v>
      </c>
      <c r="AE87" s="253" t="s">
        <v>454</v>
      </c>
      <c r="AJ87" s="276" t="s">
        <v>302</v>
      </c>
      <c r="AK87" s="14">
        <v>86</v>
      </c>
      <c r="AL87" s="15">
        <f>VLOOKUP($AJ87,Players!$V$3:$W$851,2,FALSE)</f>
        <v>0</v>
      </c>
      <c r="AM87" s="15">
        <f t="shared" si="41"/>
        <v>0</v>
      </c>
      <c r="AT87" s="276"/>
      <c r="AU87" s="14">
        <v>86</v>
      </c>
      <c r="AV87" s="15" t="s">
        <v>454</v>
      </c>
      <c r="AW87" s="15" t="s">
        <v>454</v>
      </c>
    </row>
    <row r="88" spans="1:49">
      <c r="A88" s="276"/>
      <c r="B88" s="15" t="s">
        <v>454</v>
      </c>
      <c r="C88" s="15" t="s">
        <v>454</v>
      </c>
      <c r="D88" s="15" t="s">
        <v>454</v>
      </c>
      <c r="F88" s="276"/>
      <c r="G88" s="15" t="s">
        <v>454</v>
      </c>
      <c r="H88" s="15" t="s">
        <v>454</v>
      </c>
      <c r="I88" s="15" t="s">
        <v>454</v>
      </c>
      <c r="K88" s="276" t="s">
        <v>454</v>
      </c>
      <c r="L88" s="15" t="s">
        <v>454</v>
      </c>
      <c r="M88" s="15" t="s">
        <v>454</v>
      </c>
      <c r="N88" s="15" t="s">
        <v>454</v>
      </c>
      <c r="O88" s="271" t="s">
        <v>454</v>
      </c>
      <c r="P88" s="276"/>
      <c r="Q88" s="15" t="s">
        <v>454</v>
      </c>
      <c r="R88" s="15" t="s">
        <v>454</v>
      </c>
      <c r="S88" s="15" t="s">
        <v>454</v>
      </c>
      <c r="U88" s="276"/>
      <c r="V88" s="15" t="s">
        <v>454</v>
      </c>
      <c r="W88" s="15" t="s">
        <v>454</v>
      </c>
      <c r="X88" s="15" t="s">
        <v>454</v>
      </c>
      <c r="Z88" s="276" t="s">
        <v>424</v>
      </c>
      <c r="AA88" s="14">
        <v>87</v>
      </c>
      <c r="AB88" s="15">
        <f>VLOOKUP($Z88,Players!$B$3:$C$711,2,FALSE)</f>
        <v>0</v>
      </c>
      <c r="AC88" s="15">
        <f t="shared" si="40"/>
        <v>0</v>
      </c>
      <c r="AJ88" s="276" t="s">
        <v>193</v>
      </c>
      <c r="AK88" s="14">
        <v>87</v>
      </c>
      <c r="AL88" s="15">
        <f>VLOOKUP($AJ88,Players!$V$3:$W$851,2,FALSE)</f>
        <v>0</v>
      </c>
      <c r="AM88" s="15">
        <f t="shared" si="41"/>
        <v>0</v>
      </c>
      <c r="AT88" s="276"/>
      <c r="AU88" s="14">
        <v>87</v>
      </c>
      <c r="AV88" s="15" t="s">
        <v>454</v>
      </c>
      <c r="AW88" s="15" t="s">
        <v>454</v>
      </c>
    </row>
    <row r="89" spans="1:49">
      <c r="A89" s="276"/>
      <c r="B89" s="15" t="s">
        <v>454</v>
      </c>
      <c r="C89" s="15" t="s">
        <v>454</v>
      </c>
      <c r="D89" s="15" t="s">
        <v>454</v>
      </c>
      <c r="F89" s="276"/>
      <c r="G89" s="15" t="s">
        <v>454</v>
      </c>
      <c r="H89" s="15" t="s">
        <v>454</v>
      </c>
      <c r="I89" s="15" t="s">
        <v>454</v>
      </c>
      <c r="K89" s="276" t="s">
        <v>454</v>
      </c>
      <c r="L89" s="15" t="s">
        <v>454</v>
      </c>
      <c r="M89" s="15" t="s">
        <v>454</v>
      </c>
      <c r="N89" s="15" t="s">
        <v>454</v>
      </c>
      <c r="O89" s="271" t="s">
        <v>454</v>
      </c>
      <c r="P89" s="276"/>
      <c r="Q89" s="15" t="s">
        <v>454</v>
      </c>
      <c r="R89" s="15" t="s">
        <v>454</v>
      </c>
      <c r="S89" s="15" t="s">
        <v>454</v>
      </c>
      <c r="U89" s="276"/>
      <c r="V89" s="15" t="s">
        <v>454</v>
      </c>
      <c r="W89" s="15" t="s">
        <v>454</v>
      </c>
      <c r="X89" s="15" t="s">
        <v>454</v>
      </c>
      <c r="Z89" s="276" t="s">
        <v>448</v>
      </c>
      <c r="AA89" s="14">
        <v>88</v>
      </c>
      <c r="AB89" s="15">
        <f>VLOOKUP($Z89,Players!$B$3:$C$711,2,FALSE)</f>
        <v>0</v>
      </c>
      <c r="AC89" s="15">
        <f t="shared" si="40"/>
        <v>0</v>
      </c>
      <c r="AJ89" s="276" t="s">
        <v>351</v>
      </c>
      <c r="AK89" s="14">
        <v>88</v>
      </c>
      <c r="AL89" s="15">
        <f>VLOOKUP($AJ89,Players!$V$3:$W$851,2,FALSE)</f>
        <v>0</v>
      </c>
      <c r="AM89" s="15">
        <f t="shared" si="41"/>
        <v>0</v>
      </c>
      <c r="AT89" s="276"/>
      <c r="AU89" s="14">
        <v>88</v>
      </c>
      <c r="AV89" s="15" t="s">
        <v>454</v>
      </c>
      <c r="AW89" s="15" t="s">
        <v>454</v>
      </c>
    </row>
    <row r="90" spans="1:49">
      <c r="A90" s="276"/>
      <c r="B90" s="15" t="s">
        <v>454</v>
      </c>
      <c r="C90" s="15" t="s">
        <v>454</v>
      </c>
      <c r="D90" s="15" t="s">
        <v>454</v>
      </c>
      <c r="F90" s="276"/>
      <c r="G90" s="15" t="s">
        <v>454</v>
      </c>
      <c r="H90" s="15" t="s">
        <v>454</v>
      </c>
      <c r="I90" s="15" t="s">
        <v>454</v>
      </c>
      <c r="K90" s="276" t="s">
        <v>454</v>
      </c>
      <c r="L90" s="15" t="s">
        <v>454</v>
      </c>
      <c r="M90" s="15" t="s">
        <v>454</v>
      </c>
      <c r="N90" s="15" t="s">
        <v>454</v>
      </c>
      <c r="O90" s="271" t="s">
        <v>454</v>
      </c>
      <c r="P90" s="276"/>
      <c r="Q90" s="15" t="s">
        <v>454</v>
      </c>
      <c r="R90" s="15" t="s">
        <v>454</v>
      </c>
      <c r="S90" s="15" t="s">
        <v>454</v>
      </c>
      <c r="U90" s="276"/>
      <c r="V90" s="15" t="s">
        <v>454</v>
      </c>
      <c r="W90" s="15" t="s">
        <v>454</v>
      </c>
      <c r="X90" s="15" t="s">
        <v>454</v>
      </c>
      <c r="Z90" s="276" t="s">
        <v>263</v>
      </c>
      <c r="AA90" s="14">
        <v>89</v>
      </c>
      <c r="AB90" s="15">
        <f>VLOOKUP($Z90,Players!$B$3:$C$711,2,FALSE)</f>
        <v>0</v>
      </c>
      <c r="AC90" s="15">
        <f t="shared" si="40"/>
        <v>0</v>
      </c>
      <c r="AJ90" s="276" t="s">
        <v>195</v>
      </c>
      <c r="AK90" s="14">
        <v>89</v>
      </c>
      <c r="AL90" s="15">
        <f>VLOOKUP($AJ90,Players!$V$3:$W$851,2,FALSE)</f>
        <v>0</v>
      </c>
      <c r="AM90" s="15">
        <f t="shared" si="41"/>
        <v>0</v>
      </c>
      <c r="AT90" s="276"/>
      <c r="AU90" s="14">
        <v>89</v>
      </c>
      <c r="AV90" s="15" t="s">
        <v>454</v>
      </c>
      <c r="AW90" s="15" t="s">
        <v>454</v>
      </c>
    </row>
    <row r="91" spans="1:49">
      <c r="A91" s="276"/>
      <c r="B91" s="15" t="s">
        <v>454</v>
      </c>
      <c r="C91" s="15" t="s">
        <v>454</v>
      </c>
      <c r="D91" s="15" t="s">
        <v>454</v>
      </c>
      <c r="F91" s="276"/>
      <c r="G91" s="15" t="s">
        <v>454</v>
      </c>
      <c r="H91" s="15" t="s">
        <v>454</v>
      </c>
      <c r="I91" s="15" t="s">
        <v>454</v>
      </c>
      <c r="K91" s="276" t="s">
        <v>454</v>
      </c>
      <c r="L91" s="15" t="s">
        <v>454</v>
      </c>
      <c r="M91" s="15" t="s">
        <v>454</v>
      </c>
      <c r="N91" s="15" t="s">
        <v>454</v>
      </c>
      <c r="O91" s="271" t="s">
        <v>454</v>
      </c>
      <c r="P91" s="276"/>
      <c r="Q91" s="15" t="s">
        <v>454</v>
      </c>
      <c r="R91" s="15" t="s">
        <v>454</v>
      </c>
      <c r="S91" s="15" t="s">
        <v>454</v>
      </c>
      <c r="U91" s="276"/>
      <c r="V91" s="15" t="s">
        <v>454</v>
      </c>
      <c r="W91" s="15" t="s">
        <v>454</v>
      </c>
      <c r="X91" s="15" t="s">
        <v>454</v>
      </c>
      <c r="Z91" s="276" t="s">
        <v>159</v>
      </c>
      <c r="AA91" s="14">
        <v>90</v>
      </c>
      <c r="AB91" s="15">
        <f>VLOOKUP($Z91,Players!$B$3:$C$711,2,FALSE)</f>
        <v>0</v>
      </c>
      <c r="AC91" s="15">
        <f t="shared" si="40"/>
        <v>0</v>
      </c>
      <c r="AJ91" s="311" t="s">
        <v>666</v>
      </c>
      <c r="AK91" s="14">
        <v>90</v>
      </c>
      <c r="AL91" s="15" t="e">
        <f>VLOOKUP($AJ91,Players!$V$3:$W$851,2,FALSE)</f>
        <v>#N/A</v>
      </c>
      <c r="AM91" s="15" t="e">
        <f t="shared" ref="AM91:AM93" si="42">IF(AL91&gt;0,1,0)</f>
        <v>#N/A</v>
      </c>
      <c r="AT91" s="276"/>
      <c r="AU91" s="14">
        <v>90</v>
      </c>
      <c r="AV91" s="15" t="s">
        <v>454</v>
      </c>
      <c r="AW91" s="15" t="s">
        <v>454</v>
      </c>
    </row>
    <row r="92" spans="1:49">
      <c r="A92" s="276"/>
      <c r="B92" s="15" t="s">
        <v>454</v>
      </c>
      <c r="C92" s="15" t="s">
        <v>454</v>
      </c>
      <c r="D92" s="15" t="s">
        <v>454</v>
      </c>
      <c r="F92" s="276"/>
      <c r="G92" s="15" t="s">
        <v>454</v>
      </c>
      <c r="H92" s="15" t="s">
        <v>454</v>
      </c>
      <c r="I92" s="15" t="s">
        <v>454</v>
      </c>
      <c r="K92" s="276" t="s">
        <v>454</v>
      </c>
      <c r="L92" s="15" t="s">
        <v>454</v>
      </c>
      <c r="M92" s="15" t="s">
        <v>454</v>
      </c>
      <c r="N92" s="15" t="s">
        <v>454</v>
      </c>
      <c r="O92" s="271" t="s">
        <v>454</v>
      </c>
      <c r="P92" s="276"/>
      <c r="Q92" s="15" t="s">
        <v>454</v>
      </c>
      <c r="R92" s="15" t="s">
        <v>454</v>
      </c>
      <c r="S92" s="15" t="s">
        <v>454</v>
      </c>
      <c r="U92" s="276"/>
      <c r="V92" s="15" t="s">
        <v>454</v>
      </c>
      <c r="W92" s="15" t="s">
        <v>454</v>
      </c>
      <c r="X92" s="15" t="s">
        <v>454</v>
      </c>
      <c r="Z92" s="276" t="s">
        <v>428</v>
      </c>
      <c r="AA92" s="14">
        <v>91</v>
      </c>
      <c r="AB92" s="15">
        <f>VLOOKUP($Z92,Players!$B$3:$C$711,2,FALSE)</f>
        <v>0</v>
      </c>
      <c r="AC92" s="15">
        <f t="shared" si="40"/>
        <v>0</v>
      </c>
      <c r="AJ92" s="311" t="s">
        <v>665</v>
      </c>
      <c r="AK92" s="14">
        <v>91</v>
      </c>
      <c r="AL92" s="15" t="e">
        <f>VLOOKUP($AJ92,Players!$V$3:$W$851,2,FALSE)</f>
        <v>#N/A</v>
      </c>
      <c r="AM92" s="15" t="e">
        <f t="shared" si="42"/>
        <v>#N/A</v>
      </c>
      <c r="AT92" s="276"/>
      <c r="AU92" s="14">
        <v>91</v>
      </c>
      <c r="AV92" s="15" t="s">
        <v>454</v>
      </c>
      <c r="AW92" s="15" t="s">
        <v>454</v>
      </c>
    </row>
    <row r="93" spans="1:49">
      <c r="A93" s="276"/>
      <c r="B93" s="15" t="s">
        <v>454</v>
      </c>
      <c r="C93" s="15" t="s">
        <v>454</v>
      </c>
      <c r="D93" s="15" t="s">
        <v>454</v>
      </c>
      <c r="F93" s="276"/>
      <c r="G93" s="15" t="s">
        <v>454</v>
      </c>
      <c r="H93" s="15" t="s">
        <v>454</v>
      </c>
      <c r="I93" s="15" t="s">
        <v>454</v>
      </c>
      <c r="K93" s="276" t="s">
        <v>454</v>
      </c>
      <c r="L93" s="15" t="s">
        <v>454</v>
      </c>
      <c r="M93" s="15" t="s">
        <v>454</v>
      </c>
      <c r="N93" s="15" t="s">
        <v>454</v>
      </c>
      <c r="O93" s="271" t="s">
        <v>454</v>
      </c>
      <c r="P93" s="276"/>
      <c r="Q93" s="15" t="s">
        <v>454</v>
      </c>
      <c r="R93" s="15" t="s">
        <v>454</v>
      </c>
      <c r="S93" s="15" t="s">
        <v>454</v>
      </c>
      <c r="U93" s="276"/>
      <c r="V93" s="15" t="s">
        <v>454</v>
      </c>
      <c r="W93" s="15" t="s">
        <v>454</v>
      </c>
      <c r="X93" s="15" t="s">
        <v>454</v>
      </c>
      <c r="Z93" s="311" t="s">
        <v>666</v>
      </c>
      <c r="AA93" s="14">
        <v>92</v>
      </c>
      <c r="AB93" s="15" t="e">
        <f>VLOOKUP($Z93,Players!$B$3:$C$711,2,FALSE)</f>
        <v>#N/A</v>
      </c>
      <c r="AC93" s="15" t="e">
        <f t="shared" si="40"/>
        <v>#N/A</v>
      </c>
      <c r="AJ93" s="315" t="s">
        <v>568</v>
      </c>
      <c r="AK93" s="14">
        <v>100</v>
      </c>
      <c r="AL93" s="15">
        <f>VLOOKUP($AJ93,Players!$V$3:$W$851,2,FALSE)</f>
        <v>0</v>
      </c>
      <c r="AM93" s="15">
        <f t="shared" si="42"/>
        <v>0</v>
      </c>
      <c r="AT93" s="276"/>
      <c r="AU93" s="14">
        <v>92</v>
      </c>
      <c r="AV93" s="15" t="s">
        <v>454</v>
      </c>
      <c r="AW93" s="15" t="s">
        <v>454</v>
      </c>
    </row>
    <row r="94" spans="1:49">
      <c r="A94" s="276"/>
      <c r="B94" s="15" t="s">
        <v>454</v>
      </c>
      <c r="C94" s="15" t="s">
        <v>454</v>
      </c>
      <c r="D94" s="15" t="s">
        <v>454</v>
      </c>
      <c r="F94" s="276"/>
      <c r="G94" s="15" t="s">
        <v>454</v>
      </c>
      <c r="H94" s="15" t="s">
        <v>454</v>
      </c>
      <c r="I94" s="15" t="s">
        <v>454</v>
      </c>
      <c r="K94" s="276" t="s">
        <v>454</v>
      </c>
      <c r="L94" s="15" t="s">
        <v>454</v>
      </c>
      <c r="M94" s="15" t="s">
        <v>454</v>
      </c>
      <c r="N94" s="15" t="s">
        <v>454</v>
      </c>
      <c r="O94" s="271" t="s">
        <v>454</v>
      </c>
      <c r="P94" s="276"/>
      <c r="Q94" s="15" t="s">
        <v>454</v>
      </c>
      <c r="R94" s="15" t="s">
        <v>454</v>
      </c>
      <c r="S94" s="15" t="s">
        <v>454</v>
      </c>
      <c r="U94" s="276"/>
      <c r="V94" s="15" t="s">
        <v>454</v>
      </c>
      <c r="W94" s="15" t="s">
        <v>454</v>
      </c>
      <c r="X94" s="15" t="s">
        <v>454</v>
      </c>
      <c r="Z94" s="311" t="s">
        <v>665</v>
      </c>
      <c r="AA94" s="14">
        <v>93</v>
      </c>
      <c r="AB94" s="15" t="e">
        <f>VLOOKUP($Z94,Players!$B$3:$C$711,2,FALSE)</f>
        <v>#N/A</v>
      </c>
      <c r="AC94" s="15" t="e">
        <f t="shared" si="40"/>
        <v>#N/A</v>
      </c>
      <c r="AJ94" s="276" t="s">
        <v>296</v>
      </c>
      <c r="AK94" s="14">
        <v>93</v>
      </c>
      <c r="AL94" s="15">
        <f>VLOOKUP($AJ94,Players!$V$3:$W$851,2,FALSE)</f>
        <v>0</v>
      </c>
      <c r="AM94" s="15">
        <f t="shared" si="41"/>
        <v>0</v>
      </c>
      <c r="AT94" s="276"/>
      <c r="AU94" s="14">
        <v>93</v>
      </c>
      <c r="AV94" s="15" t="s">
        <v>454</v>
      </c>
      <c r="AW94" s="15" t="s">
        <v>454</v>
      </c>
    </row>
    <row r="95" spans="1:49">
      <c r="A95" s="276"/>
      <c r="B95" s="15" t="s">
        <v>454</v>
      </c>
      <c r="C95" s="15" t="s">
        <v>454</v>
      </c>
      <c r="D95" s="15" t="s">
        <v>454</v>
      </c>
      <c r="F95" s="276"/>
      <c r="G95" s="15" t="s">
        <v>454</v>
      </c>
      <c r="H95" s="15" t="s">
        <v>454</v>
      </c>
      <c r="I95" s="15" t="s">
        <v>454</v>
      </c>
      <c r="K95" s="276" t="s">
        <v>454</v>
      </c>
      <c r="L95" s="15" t="s">
        <v>454</v>
      </c>
      <c r="M95" s="15" t="s">
        <v>454</v>
      </c>
      <c r="N95" s="15" t="s">
        <v>454</v>
      </c>
      <c r="O95" s="271" t="s">
        <v>454</v>
      </c>
      <c r="P95" s="276"/>
      <c r="Q95" s="15" t="s">
        <v>454</v>
      </c>
      <c r="R95" s="15" t="s">
        <v>454</v>
      </c>
      <c r="S95" s="15" t="s">
        <v>454</v>
      </c>
      <c r="U95" s="276"/>
      <c r="V95" s="15" t="s">
        <v>454</v>
      </c>
      <c r="W95" s="15" t="s">
        <v>454</v>
      </c>
      <c r="X95" s="15" t="s">
        <v>454</v>
      </c>
      <c r="Z95" s="276" t="s">
        <v>267</v>
      </c>
      <c r="AA95" s="14">
        <v>94</v>
      </c>
      <c r="AB95" s="15">
        <f>VLOOKUP($Z95,Players!$B$3:$C$711,2,FALSE)</f>
        <v>0</v>
      </c>
      <c r="AC95" s="15">
        <f t="shared" ref="AC95" si="43">IF(AB95&gt;0,1,0)</f>
        <v>0</v>
      </c>
      <c r="AJ95" s="276" t="s">
        <v>156</v>
      </c>
      <c r="AK95" s="14">
        <v>94</v>
      </c>
      <c r="AL95" s="15">
        <f>VLOOKUP($AJ95,Players!$V$3:$W$851,2,FALSE)</f>
        <v>0</v>
      </c>
      <c r="AM95" s="15">
        <f t="shared" si="41"/>
        <v>0</v>
      </c>
      <c r="AT95" s="276"/>
      <c r="AU95" s="14">
        <v>94</v>
      </c>
      <c r="AV95" s="15" t="s">
        <v>454</v>
      </c>
      <c r="AW95" s="15" t="s">
        <v>454</v>
      </c>
    </row>
    <row r="96" spans="1:49">
      <c r="A96" s="276"/>
      <c r="B96" s="15" t="s">
        <v>454</v>
      </c>
      <c r="C96" s="15" t="s">
        <v>454</v>
      </c>
      <c r="D96" s="15" t="s">
        <v>454</v>
      </c>
      <c r="F96" s="276"/>
      <c r="G96" s="15" t="s">
        <v>454</v>
      </c>
      <c r="H96" s="15" t="s">
        <v>454</v>
      </c>
      <c r="I96" s="15" t="s">
        <v>454</v>
      </c>
      <c r="K96" s="276" t="s">
        <v>454</v>
      </c>
      <c r="L96" s="15" t="s">
        <v>454</v>
      </c>
      <c r="M96" s="15" t="s">
        <v>454</v>
      </c>
      <c r="N96" s="15" t="s">
        <v>454</v>
      </c>
      <c r="O96" s="271" t="s">
        <v>454</v>
      </c>
      <c r="P96" s="276"/>
      <c r="Q96" s="15" t="s">
        <v>454</v>
      </c>
      <c r="R96" s="15" t="s">
        <v>454</v>
      </c>
      <c r="S96" s="15" t="s">
        <v>454</v>
      </c>
      <c r="U96" s="276"/>
      <c r="V96" s="15" t="s">
        <v>454</v>
      </c>
      <c r="W96" s="15" t="s">
        <v>454</v>
      </c>
      <c r="X96" s="15" t="s">
        <v>454</v>
      </c>
      <c r="Z96" s="276" t="s">
        <v>225</v>
      </c>
      <c r="AA96" s="14">
        <v>95</v>
      </c>
      <c r="AB96" s="15">
        <f>VLOOKUP($Z96,Players!$B$3:$C$711,2,FALSE)</f>
        <v>0</v>
      </c>
      <c r="AC96" s="15">
        <f t="shared" si="40"/>
        <v>0</v>
      </c>
      <c r="AJ96" s="276" t="s">
        <v>184</v>
      </c>
      <c r="AK96" s="14">
        <v>95</v>
      </c>
      <c r="AL96" s="15">
        <f>VLOOKUP($AJ96,Players!$V$3:$W$851,2,FALSE)</f>
        <v>0</v>
      </c>
      <c r="AM96" s="15">
        <f t="shared" si="41"/>
        <v>0</v>
      </c>
      <c r="AT96" s="276"/>
      <c r="AU96" s="14">
        <v>95</v>
      </c>
      <c r="AV96" s="15" t="s">
        <v>454</v>
      </c>
      <c r="AW96" s="15" t="s">
        <v>454</v>
      </c>
    </row>
    <row r="97" spans="1:49">
      <c r="A97" s="276"/>
      <c r="B97" s="15" t="s">
        <v>454</v>
      </c>
      <c r="C97" s="15" t="s">
        <v>454</v>
      </c>
      <c r="D97" s="15" t="s">
        <v>454</v>
      </c>
      <c r="F97" s="276"/>
      <c r="G97" s="15" t="s">
        <v>454</v>
      </c>
      <c r="H97" s="15" t="s">
        <v>454</v>
      </c>
      <c r="I97" s="15" t="s">
        <v>454</v>
      </c>
      <c r="K97" s="276" t="s">
        <v>454</v>
      </c>
      <c r="L97" s="15" t="s">
        <v>454</v>
      </c>
      <c r="M97" s="15" t="s">
        <v>454</v>
      </c>
      <c r="N97" s="15" t="s">
        <v>454</v>
      </c>
      <c r="O97" s="271" t="s">
        <v>454</v>
      </c>
      <c r="P97" s="276"/>
      <c r="Q97" s="15" t="s">
        <v>454</v>
      </c>
      <c r="R97" s="15" t="s">
        <v>454</v>
      </c>
      <c r="S97" s="15" t="s">
        <v>454</v>
      </c>
      <c r="U97" s="276"/>
      <c r="V97" s="15" t="s">
        <v>454</v>
      </c>
      <c r="W97" s="15" t="s">
        <v>454</v>
      </c>
      <c r="X97" s="15" t="s">
        <v>454</v>
      </c>
      <c r="Z97" s="276" t="s">
        <v>180</v>
      </c>
      <c r="AA97" s="14">
        <v>96</v>
      </c>
      <c r="AB97" s="15">
        <f>VLOOKUP($Z97,Players!$B$3:$C$711,2,FALSE)</f>
        <v>0</v>
      </c>
      <c r="AC97" s="15">
        <f t="shared" si="40"/>
        <v>0</v>
      </c>
      <c r="AJ97" s="276" t="s">
        <v>158</v>
      </c>
      <c r="AK97" s="14">
        <v>96</v>
      </c>
      <c r="AL97" s="15">
        <f>VLOOKUP($AJ97,Players!$V$3:$W$851,2,FALSE)</f>
        <v>0</v>
      </c>
      <c r="AM97" s="15">
        <f t="shared" si="41"/>
        <v>0</v>
      </c>
      <c r="AT97" s="276"/>
      <c r="AU97" s="14">
        <v>96</v>
      </c>
      <c r="AV97" s="15" t="s">
        <v>454</v>
      </c>
      <c r="AW97" s="15" t="s">
        <v>454</v>
      </c>
    </row>
    <row r="98" spans="1:49">
      <c r="A98" s="276"/>
      <c r="B98" s="15" t="s">
        <v>454</v>
      </c>
      <c r="C98" s="15" t="s">
        <v>454</v>
      </c>
      <c r="D98" s="15" t="s">
        <v>454</v>
      </c>
      <c r="F98" s="276"/>
      <c r="G98" s="15" t="s">
        <v>454</v>
      </c>
      <c r="H98" s="15" t="s">
        <v>454</v>
      </c>
      <c r="I98" s="15" t="s">
        <v>454</v>
      </c>
      <c r="K98" s="276" t="s">
        <v>454</v>
      </c>
      <c r="L98" s="15" t="s">
        <v>454</v>
      </c>
      <c r="M98" s="15" t="s">
        <v>454</v>
      </c>
      <c r="N98" s="15" t="s">
        <v>454</v>
      </c>
      <c r="O98" s="271" t="s">
        <v>454</v>
      </c>
      <c r="P98" s="276"/>
      <c r="Q98" s="15" t="s">
        <v>454</v>
      </c>
      <c r="R98" s="15" t="s">
        <v>454</v>
      </c>
      <c r="S98" s="15" t="s">
        <v>454</v>
      </c>
      <c r="U98" s="276"/>
      <c r="V98" s="15" t="s">
        <v>454</v>
      </c>
      <c r="W98" s="15" t="s">
        <v>454</v>
      </c>
      <c r="X98" s="15" t="s">
        <v>454</v>
      </c>
      <c r="Z98" s="315" t="s">
        <v>454</v>
      </c>
      <c r="AA98" s="14">
        <v>97</v>
      </c>
      <c r="AB98" s="15">
        <f>VLOOKUP($Z98,Players!$B$3:$C$711,2,FALSE)</f>
        <v>0</v>
      </c>
      <c r="AC98" s="15">
        <f t="shared" si="40"/>
        <v>0</v>
      </c>
      <c r="AJ98" s="276" t="s">
        <v>186</v>
      </c>
      <c r="AK98" s="14">
        <v>97</v>
      </c>
      <c r="AL98" s="15">
        <f>VLOOKUP($AJ98,Players!$V$3:$W$851,2,FALSE)</f>
        <v>0</v>
      </c>
      <c r="AM98" s="15">
        <f t="shared" si="41"/>
        <v>0</v>
      </c>
      <c r="AT98" s="276"/>
      <c r="AU98" s="14">
        <v>97</v>
      </c>
      <c r="AV98" s="15" t="s">
        <v>454</v>
      </c>
      <c r="AW98" s="15" t="s">
        <v>454</v>
      </c>
    </row>
    <row r="99" spans="1:49">
      <c r="A99" s="276"/>
      <c r="B99" s="15" t="s">
        <v>454</v>
      </c>
      <c r="C99" s="15" t="s">
        <v>454</v>
      </c>
      <c r="D99" s="15" t="s">
        <v>454</v>
      </c>
      <c r="F99" s="276"/>
      <c r="G99" s="15" t="s">
        <v>454</v>
      </c>
      <c r="H99" s="15" t="s">
        <v>454</v>
      </c>
      <c r="I99" s="15" t="s">
        <v>454</v>
      </c>
      <c r="K99" s="276" t="s">
        <v>454</v>
      </c>
      <c r="L99" s="15" t="s">
        <v>454</v>
      </c>
      <c r="M99" s="15" t="s">
        <v>454</v>
      </c>
      <c r="N99" s="15" t="s">
        <v>454</v>
      </c>
      <c r="O99" s="271" t="s">
        <v>454</v>
      </c>
      <c r="P99" s="276"/>
      <c r="Q99" s="15" t="s">
        <v>454</v>
      </c>
      <c r="R99" s="15" t="s">
        <v>454</v>
      </c>
      <c r="S99" s="15" t="s">
        <v>454</v>
      </c>
      <c r="U99" s="276"/>
      <c r="V99" s="15" t="s">
        <v>454</v>
      </c>
      <c r="W99" s="15" t="s">
        <v>454</v>
      </c>
      <c r="X99" s="15" t="s">
        <v>454</v>
      </c>
      <c r="Z99" s="276" t="s">
        <v>60</v>
      </c>
      <c r="AA99" s="14">
        <v>98</v>
      </c>
      <c r="AB99" s="15">
        <f>VLOOKUP($Z99,Players!$B$3:$C$711,2,FALSE)</f>
        <v>0</v>
      </c>
      <c r="AC99" s="15">
        <f t="shared" si="40"/>
        <v>0</v>
      </c>
      <c r="AJ99" s="276" t="s">
        <v>299</v>
      </c>
      <c r="AK99" s="14">
        <v>98</v>
      </c>
      <c r="AL99" s="15">
        <f>VLOOKUP($AJ99,Players!$V$3:$W$851,2,FALSE)</f>
        <v>0</v>
      </c>
      <c r="AM99" s="15">
        <f t="shared" si="41"/>
        <v>0</v>
      </c>
      <c r="AT99" s="276"/>
      <c r="AU99" s="14">
        <v>98</v>
      </c>
      <c r="AV99" s="15" t="s">
        <v>454</v>
      </c>
      <c r="AW99" s="15" t="s">
        <v>454</v>
      </c>
    </row>
    <row r="100" spans="1:49">
      <c r="A100" s="276"/>
      <c r="B100" s="15" t="s">
        <v>454</v>
      </c>
      <c r="C100" s="15" t="s">
        <v>454</v>
      </c>
      <c r="D100" s="15" t="s">
        <v>454</v>
      </c>
      <c r="F100" s="276"/>
      <c r="G100" s="15" t="s">
        <v>454</v>
      </c>
      <c r="H100" s="15" t="s">
        <v>454</v>
      </c>
      <c r="I100" s="15" t="s">
        <v>454</v>
      </c>
      <c r="K100" s="276" t="s">
        <v>454</v>
      </c>
      <c r="L100" s="15" t="s">
        <v>454</v>
      </c>
      <c r="M100" s="15" t="s">
        <v>454</v>
      </c>
      <c r="N100" s="15" t="s">
        <v>454</v>
      </c>
      <c r="O100" s="271" t="s">
        <v>454</v>
      </c>
      <c r="P100" s="276"/>
      <c r="Q100" s="15" t="s">
        <v>454</v>
      </c>
      <c r="R100" s="15" t="s">
        <v>454</v>
      </c>
      <c r="S100" s="15" t="s">
        <v>454</v>
      </c>
      <c r="U100" s="276"/>
      <c r="V100" s="15" t="s">
        <v>454</v>
      </c>
      <c r="W100" s="15" t="s">
        <v>454</v>
      </c>
      <c r="X100" s="15" t="s">
        <v>454</v>
      </c>
      <c r="Z100" s="276" t="s">
        <v>454</v>
      </c>
      <c r="AA100" s="14">
        <v>99</v>
      </c>
      <c r="AB100" s="15">
        <f>VLOOKUP($Z100,Players!$B$3:$C$711,2,FALSE)</f>
        <v>0</v>
      </c>
      <c r="AC100" s="15">
        <f t="shared" si="40"/>
        <v>0</v>
      </c>
      <c r="AJ100" s="276" t="s">
        <v>630</v>
      </c>
      <c r="AK100" s="14">
        <v>99</v>
      </c>
      <c r="AL100" s="15">
        <f>VLOOKUP($AJ100,Players!$V$3:$W$851,2,FALSE)</f>
        <v>0</v>
      </c>
      <c r="AM100" s="15">
        <f t="shared" si="41"/>
        <v>0</v>
      </c>
      <c r="AT100" s="276"/>
      <c r="AU100" s="14">
        <v>99</v>
      </c>
      <c r="AV100" s="15" t="s">
        <v>454</v>
      </c>
      <c r="AW100" s="15" t="s">
        <v>454</v>
      </c>
    </row>
    <row r="101" spans="1:49">
      <c r="A101" s="276"/>
      <c r="B101" s="15" t="s">
        <v>454</v>
      </c>
      <c r="C101" s="15" t="s">
        <v>454</v>
      </c>
      <c r="D101" s="15" t="s">
        <v>454</v>
      </c>
      <c r="F101" s="276"/>
      <c r="G101" s="15" t="s">
        <v>454</v>
      </c>
      <c r="H101" s="15" t="s">
        <v>454</v>
      </c>
      <c r="I101" s="15" t="s">
        <v>454</v>
      </c>
      <c r="K101" s="276" t="s">
        <v>454</v>
      </c>
      <c r="L101" s="15" t="s">
        <v>454</v>
      </c>
      <c r="M101" s="15" t="s">
        <v>454</v>
      </c>
      <c r="N101" s="15" t="s">
        <v>454</v>
      </c>
      <c r="O101" s="271" t="s">
        <v>454</v>
      </c>
      <c r="P101" s="276"/>
      <c r="Q101" s="15" t="s">
        <v>454</v>
      </c>
      <c r="R101" s="15" t="s">
        <v>454</v>
      </c>
      <c r="S101" s="15" t="s">
        <v>454</v>
      </c>
      <c r="U101" s="276"/>
      <c r="V101" s="15" t="s">
        <v>454</v>
      </c>
      <c r="W101" s="15" t="s">
        <v>454</v>
      </c>
      <c r="X101" s="15" t="s">
        <v>454</v>
      </c>
      <c r="Z101" s="276" t="s">
        <v>160</v>
      </c>
      <c r="AA101" s="14">
        <v>100</v>
      </c>
      <c r="AB101" s="15">
        <f>VLOOKUP($Z101,Players!$B$3:$C$711,2,FALSE)</f>
        <v>0</v>
      </c>
      <c r="AC101" s="15">
        <f t="shared" si="40"/>
        <v>0</v>
      </c>
      <c r="AJ101" s="315" t="s">
        <v>569</v>
      </c>
      <c r="AK101" s="14">
        <v>100</v>
      </c>
      <c r="AL101" s="15">
        <f>VLOOKUP($AJ101,Players!$V$3:$W$851,2,FALSE)</f>
        <v>0</v>
      </c>
      <c r="AM101" s="15">
        <f t="shared" si="41"/>
        <v>0</v>
      </c>
      <c r="AT101" s="276"/>
      <c r="AU101" s="14">
        <v>100</v>
      </c>
      <c r="AV101" s="15" t="s">
        <v>454</v>
      </c>
      <c r="AW101" s="15" t="s">
        <v>454</v>
      </c>
    </row>
    <row r="102" spans="1:49">
      <c r="A102" s="276"/>
      <c r="B102" s="15" t="s">
        <v>454</v>
      </c>
      <c r="C102" s="15" t="s">
        <v>454</v>
      </c>
      <c r="D102" s="15" t="s">
        <v>454</v>
      </c>
      <c r="F102" s="276"/>
      <c r="G102" s="15" t="s">
        <v>454</v>
      </c>
      <c r="H102" s="15" t="s">
        <v>454</v>
      </c>
      <c r="I102" s="15" t="s">
        <v>454</v>
      </c>
      <c r="K102" s="276" t="s">
        <v>454</v>
      </c>
      <c r="L102" s="15" t="s">
        <v>454</v>
      </c>
      <c r="M102" s="15" t="s">
        <v>454</v>
      </c>
      <c r="N102" s="15" t="s">
        <v>454</v>
      </c>
      <c r="O102" s="271" t="s">
        <v>454</v>
      </c>
      <c r="P102" s="276"/>
      <c r="Q102" s="15" t="s">
        <v>454</v>
      </c>
      <c r="R102" s="15" t="s">
        <v>454</v>
      </c>
      <c r="S102" s="15" t="s">
        <v>454</v>
      </c>
      <c r="U102" s="276"/>
      <c r="V102" s="15" t="s">
        <v>454</v>
      </c>
      <c r="W102" s="15" t="s">
        <v>454</v>
      </c>
      <c r="X102" s="15" t="s">
        <v>454</v>
      </c>
      <c r="Z102" s="276" t="s">
        <v>454</v>
      </c>
      <c r="AA102" s="14">
        <v>101</v>
      </c>
      <c r="AB102" s="15">
        <f>VLOOKUP($Z102,Players!$B$3:$C$711,2,FALSE)</f>
        <v>0</v>
      </c>
      <c r="AC102" s="15">
        <f t="shared" si="40"/>
        <v>0</v>
      </c>
      <c r="AJ102" s="276" t="s">
        <v>632</v>
      </c>
      <c r="AK102" s="14">
        <v>101</v>
      </c>
      <c r="AL102" s="15">
        <f>VLOOKUP($AJ102,Players!$V$3:$W$851,2,FALSE)</f>
        <v>0</v>
      </c>
      <c r="AM102" s="15">
        <f t="shared" si="41"/>
        <v>0</v>
      </c>
      <c r="AT102" s="276"/>
      <c r="AU102" s="14">
        <v>101</v>
      </c>
      <c r="AV102" s="15" t="s">
        <v>454</v>
      </c>
      <c r="AW102" s="15" t="s">
        <v>454</v>
      </c>
    </row>
    <row r="103" spans="1:49">
      <c r="A103" s="276"/>
      <c r="B103" s="15" t="s">
        <v>454</v>
      </c>
      <c r="C103" s="15" t="s">
        <v>454</v>
      </c>
      <c r="D103" s="15" t="s">
        <v>454</v>
      </c>
      <c r="F103" s="276"/>
      <c r="G103" s="15" t="s">
        <v>454</v>
      </c>
      <c r="H103" s="15" t="s">
        <v>454</v>
      </c>
      <c r="I103" s="15" t="s">
        <v>454</v>
      </c>
      <c r="K103" s="276" t="s">
        <v>454</v>
      </c>
      <c r="L103" s="15" t="s">
        <v>454</v>
      </c>
      <c r="M103" s="15" t="s">
        <v>454</v>
      </c>
      <c r="N103" s="15" t="s">
        <v>454</v>
      </c>
      <c r="O103" s="271" t="s">
        <v>454</v>
      </c>
      <c r="P103" s="276"/>
      <c r="Q103" s="15" t="s">
        <v>454</v>
      </c>
      <c r="R103" s="15" t="s">
        <v>454</v>
      </c>
      <c r="S103" s="15" t="s">
        <v>454</v>
      </c>
      <c r="U103" s="276"/>
      <c r="V103" s="15" t="s">
        <v>454</v>
      </c>
      <c r="W103" s="15" t="s">
        <v>454</v>
      </c>
      <c r="X103" s="15" t="s">
        <v>454</v>
      </c>
      <c r="Z103" s="276" t="s">
        <v>86</v>
      </c>
      <c r="AA103" s="14">
        <v>102</v>
      </c>
      <c r="AB103" s="15">
        <f>VLOOKUP($Z103,Players!$B$3:$C$711,2,FALSE)</f>
        <v>0</v>
      </c>
      <c r="AC103" s="15">
        <f t="shared" si="40"/>
        <v>0</v>
      </c>
      <c r="AJ103" s="276" t="s">
        <v>633</v>
      </c>
      <c r="AK103" s="14">
        <v>102</v>
      </c>
      <c r="AL103" s="15">
        <f>VLOOKUP($AJ103,Players!$V$3:$W$851,2,FALSE)</f>
        <v>0</v>
      </c>
      <c r="AM103" s="15">
        <f t="shared" si="41"/>
        <v>0</v>
      </c>
      <c r="AT103" s="276"/>
      <c r="AU103" s="14">
        <v>102</v>
      </c>
      <c r="AV103" s="15" t="s">
        <v>454</v>
      </c>
      <c r="AW103" s="15" t="s">
        <v>454</v>
      </c>
    </row>
    <row r="104" spans="1:49">
      <c r="A104" s="276"/>
      <c r="B104" s="15" t="s">
        <v>454</v>
      </c>
      <c r="C104" s="15" t="s">
        <v>454</v>
      </c>
      <c r="D104" s="15" t="s">
        <v>454</v>
      </c>
      <c r="F104" s="276"/>
      <c r="G104" s="15" t="s">
        <v>454</v>
      </c>
      <c r="H104" s="15" t="s">
        <v>454</v>
      </c>
      <c r="I104" s="15" t="s">
        <v>454</v>
      </c>
      <c r="K104" s="276" t="s">
        <v>454</v>
      </c>
      <c r="L104" s="15" t="s">
        <v>454</v>
      </c>
      <c r="M104" s="15" t="s">
        <v>454</v>
      </c>
      <c r="N104" s="15" t="s">
        <v>454</v>
      </c>
      <c r="O104" s="271" t="s">
        <v>454</v>
      </c>
      <c r="P104" s="276"/>
      <c r="Q104" s="15" t="s">
        <v>454</v>
      </c>
      <c r="R104" s="15" t="s">
        <v>454</v>
      </c>
      <c r="S104" s="15" t="s">
        <v>454</v>
      </c>
      <c r="U104" s="276"/>
      <c r="V104" s="15" t="s">
        <v>454</v>
      </c>
      <c r="W104" s="15" t="s">
        <v>454</v>
      </c>
      <c r="X104" s="15" t="s">
        <v>454</v>
      </c>
      <c r="Z104" s="276" t="s">
        <v>87</v>
      </c>
      <c r="AA104" s="14">
        <v>103</v>
      </c>
      <c r="AB104" s="15">
        <f>VLOOKUP($Z104,Players!$B$3:$C$711,2,FALSE)</f>
        <v>0</v>
      </c>
      <c r="AC104" s="15">
        <f t="shared" si="40"/>
        <v>0</v>
      </c>
      <c r="AJ104" s="276" t="s">
        <v>634</v>
      </c>
      <c r="AK104" s="14">
        <v>103</v>
      </c>
      <c r="AL104" s="15">
        <f>VLOOKUP($AJ104,Players!$V$3:$W$851,2,FALSE)</f>
        <v>0</v>
      </c>
      <c r="AM104" s="15">
        <f t="shared" si="41"/>
        <v>0</v>
      </c>
      <c r="AT104" s="276"/>
      <c r="AU104" s="14">
        <v>103</v>
      </c>
      <c r="AV104" s="15" t="s">
        <v>454</v>
      </c>
      <c r="AW104" s="15" t="s">
        <v>454</v>
      </c>
    </row>
    <row r="105" spans="1:49">
      <c r="A105" s="276"/>
      <c r="B105" s="15" t="s">
        <v>454</v>
      </c>
      <c r="C105" s="15" t="s">
        <v>454</v>
      </c>
      <c r="D105" s="15" t="s">
        <v>454</v>
      </c>
      <c r="F105" s="276"/>
      <c r="G105" s="15" t="s">
        <v>454</v>
      </c>
      <c r="H105" s="15" t="s">
        <v>454</v>
      </c>
      <c r="I105" s="15" t="s">
        <v>454</v>
      </c>
      <c r="K105" s="276" t="s">
        <v>454</v>
      </c>
      <c r="L105" s="15" t="s">
        <v>454</v>
      </c>
      <c r="M105" s="15" t="s">
        <v>454</v>
      </c>
      <c r="N105" s="15" t="s">
        <v>454</v>
      </c>
      <c r="O105" s="271" t="s">
        <v>454</v>
      </c>
      <c r="P105" s="276"/>
      <c r="Q105" s="15" t="s">
        <v>454</v>
      </c>
      <c r="R105" s="15" t="s">
        <v>454</v>
      </c>
      <c r="S105" s="15" t="s">
        <v>454</v>
      </c>
      <c r="U105" s="276"/>
      <c r="V105" s="15" t="s">
        <v>454</v>
      </c>
      <c r="W105" s="15" t="s">
        <v>454</v>
      </c>
      <c r="X105" s="15" t="s">
        <v>454</v>
      </c>
      <c r="Z105" s="276" t="s">
        <v>450</v>
      </c>
      <c r="AA105" s="14">
        <v>104</v>
      </c>
      <c r="AB105" s="15">
        <f>VLOOKUP($Z105,Players!$B$3:$C$711,2,FALSE)</f>
        <v>0</v>
      </c>
      <c r="AC105" s="15">
        <f t="shared" si="40"/>
        <v>0</v>
      </c>
      <c r="AJ105" s="315" t="s">
        <v>567</v>
      </c>
      <c r="AK105" s="14">
        <v>104</v>
      </c>
      <c r="AL105" s="15">
        <f>VLOOKUP($AJ105,Players!$V$3:$W$851,2,FALSE)</f>
        <v>0</v>
      </c>
      <c r="AM105" s="15">
        <f t="shared" si="41"/>
        <v>0</v>
      </c>
      <c r="AT105" s="276"/>
      <c r="AU105" s="14">
        <v>104</v>
      </c>
      <c r="AV105" s="15" t="s">
        <v>454</v>
      </c>
      <c r="AW105" s="15" t="s">
        <v>454</v>
      </c>
    </row>
    <row r="106" spans="1:49">
      <c r="A106" s="276"/>
      <c r="B106" s="15" t="s">
        <v>454</v>
      </c>
      <c r="C106" s="15" t="s">
        <v>454</v>
      </c>
      <c r="D106" s="15" t="s">
        <v>454</v>
      </c>
      <c r="F106" s="276"/>
      <c r="G106" s="15" t="s">
        <v>454</v>
      </c>
      <c r="H106" s="15" t="s">
        <v>454</v>
      </c>
      <c r="I106" s="15" t="s">
        <v>454</v>
      </c>
      <c r="K106" s="276" t="s">
        <v>454</v>
      </c>
      <c r="L106" s="15" t="s">
        <v>454</v>
      </c>
      <c r="M106" s="15" t="s">
        <v>454</v>
      </c>
      <c r="N106" s="15" t="s">
        <v>454</v>
      </c>
      <c r="O106" s="271" t="s">
        <v>454</v>
      </c>
      <c r="P106" s="276"/>
      <c r="Q106" s="15" t="s">
        <v>454</v>
      </c>
      <c r="R106" s="15" t="s">
        <v>454</v>
      </c>
      <c r="S106" s="15" t="s">
        <v>454</v>
      </c>
      <c r="U106" s="276"/>
      <c r="V106" s="15" t="s">
        <v>454</v>
      </c>
      <c r="W106" s="15" t="s">
        <v>454</v>
      </c>
      <c r="X106" s="15" t="s">
        <v>454</v>
      </c>
      <c r="Z106" s="276" t="s">
        <v>454</v>
      </c>
      <c r="AA106" s="14">
        <v>105</v>
      </c>
      <c r="AB106" s="15">
        <f>VLOOKUP($Z106,Players!$B$3:$C$711,2,FALSE)</f>
        <v>0</v>
      </c>
      <c r="AC106" s="15">
        <f t="shared" si="40"/>
        <v>0</v>
      </c>
      <c r="AJ106" s="276" t="s">
        <v>636</v>
      </c>
      <c r="AK106" s="14">
        <v>105</v>
      </c>
      <c r="AL106" s="15">
        <f>VLOOKUP($AJ106,Players!$V$3:$W$851,2,FALSE)</f>
        <v>0</v>
      </c>
      <c r="AM106" s="15">
        <f t="shared" si="41"/>
        <v>0</v>
      </c>
      <c r="AT106" s="276"/>
      <c r="AU106" s="14">
        <v>105</v>
      </c>
      <c r="AV106" s="15" t="s">
        <v>454</v>
      </c>
      <c r="AW106" s="15" t="s">
        <v>454</v>
      </c>
    </row>
    <row r="107" spans="1:49">
      <c r="A107" s="276"/>
      <c r="B107" s="15" t="s">
        <v>454</v>
      </c>
      <c r="C107" s="15" t="s">
        <v>454</v>
      </c>
      <c r="D107" s="15" t="s">
        <v>454</v>
      </c>
      <c r="F107" s="276"/>
      <c r="G107" s="15" t="s">
        <v>454</v>
      </c>
      <c r="H107" s="15" t="s">
        <v>454</v>
      </c>
      <c r="I107" s="15" t="s">
        <v>454</v>
      </c>
      <c r="K107" s="276" t="s">
        <v>454</v>
      </c>
      <c r="L107" s="15" t="s">
        <v>454</v>
      </c>
      <c r="M107" s="15" t="s">
        <v>454</v>
      </c>
      <c r="N107" s="15" t="s">
        <v>454</v>
      </c>
      <c r="O107" s="271" t="s">
        <v>454</v>
      </c>
      <c r="P107" s="276"/>
      <c r="Q107" s="15" t="s">
        <v>454</v>
      </c>
      <c r="R107" s="15" t="s">
        <v>454</v>
      </c>
      <c r="S107" s="15" t="s">
        <v>454</v>
      </c>
      <c r="U107" s="276"/>
      <c r="V107" s="15" t="s">
        <v>454</v>
      </c>
      <c r="W107" s="15" t="s">
        <v>454</v>
      </c>
      <c r="X107" s="15" t="s">
        <v>454</v>
      </c>
      <c r="Z107" s="276" t="s">
        <v>3</v>
      </c>
      <c r="AA107" s="14">
        <v>106</v>
      </c>
      <c r="AB107" s="15" t="e">
        <f>VLOOKUP($Z107,Players!$B$3:$C$711,2,FALSE)</f>
        <v>#N/A</v>
      </c>
      <c r="AC107" s="15" t="e">
        <f t="shared" si="40"/>
        <v>#N/A</v>
      </c>
      <c r="AJ107" s="276" t="s">
        <v>188</v>
      </c>
      <c r="AK107" s="14">
        <v>106</v>
      </c>
      <c r="AL107" s="15">
        <f>VLOOKUP($AJ107,Players!$V$3:$W$851,2,FALSE)</f>
        <v>0</v>
      </c>
      <c r="AM107" s="15">
        <f t="shared" si="41"/>
        <v>0</v>
      </c>
      <c r="AT107" s="276"/>
      <c r="AU107" s="14">
        <v>106</v>
      </c>
      <c r="AV107" s="15" t="s">
        <v>454</v>
      </c>
      <c r="AW107" s="15" t="s">
        <v>454</v>
      </c>
    </row>
    <row r="108" spans="1:49">
      <c r="A108" s="276"/>
      <c r="B108" s="15" t="s">
        <v>454</v>
      </c>
      <c r="C108" s="15" t="s">
        <v>454</v>
      </c>
      <c r="D108" s="15" t="s">
        <v>454</v>
      </c>
      <c r="F108" s="276"/>
      <c r="G108" s="15" t="s">
        <v>454</v>
      </c>
      <c r="H108" s="15" t="s">
        <v>454</v>
      </c>
      <c r="I108" s="15" t="s">
        <v>454</v>
      </c>
      <c r="K108" s="276" t="s">
        <v>454</v>
      </c>
      <c r="L108" s="15" t="s">
        <v>454</v>
      </c>
      <c r="M108" s="15" t="s">
        <v>454</v>
      </c>
      <c r="N108" s="15" t="s">
        <v>454</v>
      </c>
      <c r="O108" s="271" t="s">
        <v>454</v>
      </c>
      <c r="P108" s="276"/>
      <c r="Q108" s="15" t="s">
        <v>454</v>
      </c>
      <c r="R108" s="15" t="s">
        <v>454</v>
      </c>
      <c r="S108" s="15" t="s">
        <v>454</v>
      </c>
      <c r="U108" s="276"/>
      <c r="V108" s="15" t="s">
        <v>454</v>
      </c>
      <c r="W108" s="15" t="s">
        <v>454</v>
      </c>
      <c r="X108" s="15" t="s">
        <v>454</v>
      </c>
      <c r="Z108" s="276" t="s">
        <v>454</v>
      </c>
      <c r="AA108" s="14">
        <v>107</v>
      </c>
      <c r="AB108" s="15">
        <f>VLOOKUP($Z108,Players!$B$3:$C$711,2,FALSE)</f>
        <v>0</v>
      </c>
      <c r="AC108" s="15">
        <f t="shared" si="40"/>
        <v>0</v>
      </c>
      <c r="AJ108" s="276" t="s">
        <v>189</v>
      </c>
      <c r="AK108" s="14">
        <v>107</v>
      </c>
      <c r="AL108" s="15">
        <f>VLOOKUP($AJ108,Players!$V$3:$W$851,2,FALSE)</f>
        <v>0</v>
      </c>
      <c r="AM108" s="15">
        <f t="shared" si="41"/>
        <v>0</v>
      </c>
      <c r="AT108" s="276"/>
      <c r="AU108" s="14">
        <v>107</v>
      </c>
      <c r="AV108" s="15" t="s">
        <v>454</v>
      </c>
      <c r="AW108" s="15" t="s">
        <v>454</v>
      </c>
    </row>
    <row r="109" spans="1:49">
      <c r="A109" s="276"/>
      <c r="B109" s="15" t="s">
        <v>454</v>
      </c>
      <c r="C109" s="15" t="s">
        <v>454</v>
      </c>
      <c r="D109" s="15" t="s">
        <v>454</v>
      </c>
      <c r="F109" s="276"/>
      <c r="G109" s="15" t="s">
        <v>454</v>
      </c>
      <c r="H109" s="15" t="s">
        <v>454</v>
      </c>
      <c r="I109" s="15" t="s">
        <v>454</v>
      </c>
      <c r="K109" s="276" t="s">
        <v>454</v>
      </c>
      <c r="L109" s="15" t="s">
        <v>454</v>
      </c>
      <c r="M109" s="15" t="s">
        <v>454</v>
      </c>
      <c r="N109" s="15" t="s">
        <v>454</v>
      </c>
      <c r="O109" s="271" t="s">
        <v>454</v>
      </c>
      <c r="P109" s="276"/>
      <c r="Q109" s="15" t="s">
        <v>454</v>
      </c>
      <c r="R109" s="15" t="s">
        <v>454</v>
      </c>
      <c r="S109" s="15" t="s">
        <v>454</v>
      </c>
      <c r="U109" s="276"/>
      <c r="V109" s="15" t="s">
        <v>454</v>
      </c>
      <c r="W109" s="15" t="s">
        <v>454</v>
      </c>
      <c r="X109" s="15" t="s">
        <v>454</v>
      </c>
      <c r="Z109" s="276" t="s">
        <v>8</v>
      </c>
      <c r="AA109" s="14">
        <v>108</v>
      </c>
      <c r="AB109" s="15">
        <f>VLOOKUP($Z109,Players!$B$3:$C$711,2,FALSE)</f>
        <v>0</v>
      </c>
      <c r="AC109" s="15">
        <f t="shared" si="40"/>
        <v>0</v>
      </c>
      <c r="AJ109" s="276" t="s">
        <v>192</v>
      </c>
      <c r="AK109" s="14">
        <v>108</v>
      </c>
      <c r="AL109" s="15">
        <f>VLOOKUP($AJ109,Players!$V$3:$W$851,2,FALSE)</f>
        <v>0</v>
      </c>
      <c r="AM109" s="15">
        <f t="shared" si="41"/>
        <v>0</v>
      </c>
      <c r="AT109" s="276"/>
      <c r="AU109" s="14">
        <v>108</v>
      </c>
      <c r="AV109" s="15" t="s">
        <v>454</v>
      </c>
      <c r="AW109" s="15" t="s">
        <v>454</v>
      </c>
    </row>
    <row r="110" spans="1:49">
      <c r="A110" s="276"/>
      <c r="B110" s="15" t="s">
        <v>454</v>
      </c>
      <c r="C110" s="15" t="s">
        <v>454</v>
      </c>
      <c r="D110" s="15" t="s">
        <v>454</v>
      </c>
      <c r="F110" s="276"/>
      <c r="G110" s="15" t="s">
        <v>454</v>
      </c>
      <c r="H110" s="15" t="s">
        <v>454</v>
      </c>
      <c r="I110" s="15" t="s">
        <v>454</v>
      </c>
      <c r="K110" s="276" t="s">
        <v>454</v>
      </c>
      <c r="L110" s="15" t="s">
        <v>454</v>
      </c>
      <c r="M110" s="15" t="s">
        <v>454</v>
      </c>
      <c r="N110" s="15" t="s">
        <v>454</v>
      </c>
      <c r="O110" s="271" t="s">
        <v>454</v>
      </c>
      <c r="P110" s="276"/>
      <c r="Q110" s="15" t="s">
        <v>454</v>
      </c>
      <c r="R110" s="15" t="s">
        <v>454</v>
      </c>
      <c r="S110" s="15" t="s">
        <v>454</v>
      </c>
      <c r="U110" s="276"/>
      <c r="V110" s="15" t="s">
        <v>454</v>
      </c>
      <c r="W110" s="15" t="s">
        <v>454</v>
      </c>
      <c r="X110" s="15" t="s">
        <v>454</v>
      </c>
      <c r="Z110" s="276" t="s">
        <v>478</v>
      </c>
      <c r="AA110" s="14">
        <v>109</v>
      </c>
      <c r="AB110" s="15">
        <f>VLOOKUP($Z110,Players!$B$3:$C$711,2,FALSE)</f>
        <v>0</v>
      </c>
      <c r="AC110" s="15">
        <f t="shared" si="40"/>
        <v>0</v>
      </c>
      <c r="AJ110" s="315" t="s">
        <v>563</v>
      </c>
      <c r="AK110" s="14">
        <v>109</v>
      </c>
      <c r="AL110" s="15">
        <f>VLOOKUP($AJ110,Players!$V$3:$W$851,2,FALSE)</f>
        <v>0</v>
      </c>
      <c r="AM110" s="15">
        <f t="shared" si="41"/>
        <v>0</v>
      </c>
      <c r="AT110" s="276"/>
      <c r="AU110" s="14">
        <v>109</v>
      </c>
      <c r="AV110" s="15" t="s">
        <v>454</v>
      </c>
      <c r="AW110" s="15" t="s">
        <v>454</v>
      </c>
    </row>
    <row r="111" spans="1:49">
      <c r="A111" s="276"/>
      <c r="B111" s="15" t="s">
        <v>454</v>
      </c>
      <c r="C111" s="15" t="s">
        <v>454</v>
      </c>
      <c r="D111" s="15" t="s">
        <v>454</v>
      </c>
      <c r="F111" s="276"/>
      <c r="G111" s="15" t="s">
        <v>454</v>
      </c>
      <c r="H111" s="15" t="s">
        <v>454</v>
      </c>
      <c r="I111" s="15" t="s">
        <v>454</v>
      </c>
      <c r="K111" s="276" t="s">
        <v>454</v>
      </c>
      <c r="L111" s="15" t="s">
        <v>454</v>
      </c>
      <c r="M111" s="15" t="s">
        <v>454</v>
      </c>
      <c r="N111" s="15" t="s">
        <v>454</v>
      </c>
      <c r="O111" s="271" t="s">
        <v>454</v>
      </c>
      <c r="P111" s="276"/>
      <c r="Q111" s="15" t="s">
        <v>454</v>
      </c>
      <c r="R111" s="15" t="s">
        <v>454</v>
      </c>
      <c r="S111" s="15" t="s">
        <v>454</v>
      </c>
      <c r="U111" s="276"/>
      <c r="V111" s="15" t="s">
        <v>454</v>
      </c>
      <c r="W111" s="15" t="s">
        <v>454</v>
      </c>
      <c r="X111" s="15" t="s">
        <v>454</v>
      </c>
      <c r="Z111" s="276" t="s">
        <v>10</v>
      </c>
      <c r="AA111" s="14">
        <v>110</v>
      </c>
      <c r="AB111" s="15">
        <f>VLOOKUP($Z111,Players!$B$3:$C$711,2,FALSE)</f>
        <v>0</v>
      </c>
      <c r="AC111" s="15">
        <f t="shared" si="40"/>
        <v>0</v>
      </c>
      <c r="AJ111" s="276" t="s">
        <v>197</v>
      </c>
      <c r="AK111" s="14">
        <v>110</v>
      </c>
      <c r="AL111" s="15">
        <f>VLOOKUP($AJ111,Players!$V$3:$W$851,2,FALSE)</f>
        <v>0</v>
      </c>
      <c r="AM111" s="15">
        <f t="shared" si="41"/>
        <v>0</v>
      </c>
      <c r="AT111" s="276"/>
      <c r="AU111" s="14">
        <v>110</v>
      </c>
      <c r="AV111" s="15" t="s">
        <v>454</v>
      </c>
      <c r="AW111" s="15" t="s">
        <v>454</v>
      </c>
    </row>
    <row r="112" spans="1:49">
      <c r="A112" s="276"/>
      <c r="B112" s="15" t="s">
        <v>454</v>
      </c>
      <c r="C112" s="15" t="s">
        <v>454</v>
      </c>
      <c r="D112" s="15" t="s">
        <v>454</v>
      </c>
      <c r="F112" s="276"/>
      <c r="G112" s="15" t="s">
        <v>454</v>
      </c>
      <c r="H112" s="15" t="s">
        <v>454</v>
      </c>
      <c r="I112" s="15" t="s">
        <v>454</v>
      </c>
      <c r="K112" s="276" t="s">
        <v>454</v>
      </c>
      <c r="L112" s="15" t="s">
        <v>454</v>
      </c>
      <c r="M112" s="15" t="s">
        <v>454</v>
      </c>
      <c r="N112" s="15" t="s">
        <v>454</v>
      </c>
      <c r="O112" s="271" t="s">
        <v>454</v>
      </c>
      <c r="P112" s="276"/>
      <c r="Q112" s="15" t="s">
        <v>454</v>
      </c>
      <c r="R112" s="15" t="s">
        <v>454</v>
      </c>
      <c r="S112" s="15" t="s">
        <v>454</v>
      </c>
      <c r="U112" s="276"/>
      <c r="V112" s="15" t="s">
        <v>454</v>
      </c>
      <c r="W112" s="15" t="s">
        <v>454</v>
      </c>
      <c r="X112" s="15" t="s">
        <v>454</v>
      </c>
      <c r="Z112" s="276" t="s">
        <v>454</v>
      </c>
      <c r="AA112" s="14">
        <v>111</v>
      </c>
      <c r="AB112" s="15">
        <f>VLOOKUP($Z112,Players!$B$3:$C$711,2,FALSE)</f>
        <v>0</v>
      </c>
      <c r="AC112" s="15">
        <f t="shared" si="40"/>
        <v>0</v>
      </c>
      <c r="AJ112" s="276" t="s">
        <v>23</v>
      </c>
      <c r="AK112" s="14">
        <v>111</v>
      </c>
      <c r="AL112" s="15">
        <f>VLOOKUP($AJ112,Players!$V$3:$W$851,2,FALSE)</f>
        <v>0</v>
      </c>
      <c r="AM112" s="15">
        <f t="shared" si="41"/>
        <v>0</v>
      </c>
      <c r="AT112" s="276"/>
      <c r="AU112" s="14">
        <v>111</v>
      </c>
      <c r="AV112" s="15" t="s">
        <v>454</v>
      </c>
      <c r="AW112" s="15" t="s">
        <v>454</v>
      </c>
    </row>
    <row r="113" spans="1:49">
      <c r="A113" s="276"/>
      <c r="B113" s="15" t="s">
        <v>454</v>
      </c>
      <c r="C113" s="15" t="s">
        <v>454</v>
      </c>
      <c r="D113" s="15" t="s">
        <v>454</v>
      </c>
      <c r="F113" s="276"/>
      <c r="G113" s="15" t="s">
        <v>454</v>
      </c>
      <c r="H113" s="15" t="s">
        <v>454</v>
      </c>
      <c r="I113" s="15" t="s">
        <v>454</v>
      </c>
      <c r="K113" s="276" t="s">
        <v>454</v>
      </c>
      <c r="L113" s="15" t="s">
        <v>454</v>
      </c>
      <c r="M113" s="15" t="s">
        <v>454</v>
      </c>
      <c r="N113" s="15" t="s">
        <v>454</v>
      </c>
      <c r="O113" s="271" t="s">
        <v>454</v>
      </c>
      <c r="P113" s="276"/>
      <c r="Q113" s="15" t="s">
        <v>454</v>
      </c>
      <c r="R113" s="15" t="s">
        <v>454</v>
      </c>
      <c r="S113" s="15" t="s">
        <v>454</v>
      </c>
      <c r="U113" s="276"/>
      <c r="V113" s="15" t="s">
        <v>454</v>
      </c>
      <c r="W113" s="15" t="s">
        <v>454</v>
      </c>
      <c r="X113" s="15" t="s">
        <v>454</v>
      </c>
      <c r="Z113" s="276" t="s">
        <v>479</v>
      </c>
      <c r="AA113" s="14">
        <v>112</v>
      </c>
      <c r="AB113" s="15">
        <f>VLOOKUP($Z113,Players!$B$3:$C$711,2,FALSE)</f>
        <v>0</v>
      </c>
      <c r="AC113" s="15">
        <f t="shared" si="40"/>
        <v>0</v>
      </c>
      <c r="AJ113" s="276" t="s">
        <v>24</v>
      </c>
      <c r="AK113" s="14">
        <v>112</v>
      </c>
      <c r="AL113" s="15">
        <f>VLOOKUP($AJ113,Players!$V$3:$W$851,2,FALSE)</f>
        <v>0</v>
      </c>
      <c r="AM113" s="15">
        <f t="shared" si="41"/>
        <v>0</v>
      </c>
      <c r="AT113" s="276"/>
      <c r="AU113" s="14">
        <v>112</v>
      </c>
      <c r="AV113" s="15" t="s">
        <v>454</v>
      </c>
      <c r="AW113" s="15" t="s">
        <v>454</v>
      </c>
    </row>
    <row r="114" spans="1:49">
      <c r="A114" s="276"/>
      <c r="B114" s="15" t="s">
        <v>454</v>
      </c>
      <c r="C114" s="15" t="s">
        <v>454</v>
      </c>
      <c r="D114" s="15" t="s">
        <v>454</v>
      </c>
      <c r="F114" s="276"/>
      <c r="G114" s="15" t="s">
        <v>454</v>
      </c>
      <c r="H114" s="15" t="s">
        <v>454</v>
      </c>
      <c r="I114" s="15" t="s">
        <v>454</v>
      </c>
      <c r="K114" s="276" t="s">
        <v>454</v>
      </c>
      <c r="L114" s="15" t="s">
        <v>454</v>
      </c>
      <c r="M114" s="15" t="s">
        <v>454</v>
      </c>
      <c r="N114" s="15" t="s">
        <v>454</v>
      </c>
      <c r="O114" s="271" t="s">
        <v>454</v>
      </c>
      <c r="P114" s="276"/>
      <c r="Q114" s="15" t="s">
        <v>454</v>
      </c>
      <c r="R114" s="15" t="s">
        <v>454</v>
      </c>
      <c r="S114" s="15" t="s">
        <v>454</v>
      </c>
      <c r="U114" s="276"/>
      <c r="V114" s="15" t="s">
        <v>454</v>
      </c>
      <c r="W114" s="15" t="s">
        <v>454</v>
      </c>
      <c r="X114" s="15" t="s">
        <v>454</v>
      </c>
      <c r="Z114" s="276" t="s">
        <v>15</v>
      </c>
      <c r="AA114" s="14">
        <v>113</v>
      </c>
      <c r="AB114" s="15">
        <f>VLOOKUP($Z114,Players!$B$3:$C$711,2,FALSE)</f>
        <v>0</v>
      </c>
      <c r="AC114" s="15">
        <f t="shared" si="40"/>
        <v>0</v>
      </c>
      <c r="AJ114" s="315" t="s">
        <v>567</v>
      </c>
      <c r="AK114" s="14">
        <v>113</v>
      </c>
      <c r="AL114" s="15">
        <f>VLOOKUP($AJ114,Players!$V$3:$W$851,2,FALSE)</f>
        <v>0</v>
      </c>
      <c r="AM114" s="15">
        <f t="shared" ref="AM114:AM118" si="44">IF(AL114&gt;0,1,0)</f>
        <v>0</v>
      </c>
      <c r="AT114" s="253"/>
      <c r="AU114" s="14">
        <v>113</v>
      </c>
      <c r="AV114" s="15" t="s">
        <v>454</v>
      </c>
      <c r="AW114" s="15" t="s">
        <v>454</v>
      </c>
    </row>
    <row r="115" spans="1:49">
      <c r="A115" s="276"/>
      <c r="B115" s="15" t="s">
        <v>454</v>
      </c>
      <c r="C115" s="15" t="s">
        <v>454</v>
      </c>
      <c r="D115" s="15" t="s">
        <v>454</v>
      </c>
      <c r="F115" s="276"/>
      <c r="G115" s="15" t="s">
        <v>454</v>
      </c>
      <c r="H115" s="15" t="s">
        <v>454</v>
      </c>
      <c r="I115" s="15" t="s">
        <v>454</v>
      </c>
      <c r="K115" s="276" t="s">
        <v>454</v>
      </c>
      <c r="L115" s="15" t="s">
        <v>454</v>
      </c>
      <c r="M115" s="15" t="s">
        <v>454</v>
      </c>
      <c r="N115" s="15" t="s">
        <v>454</v>
      </c>
      <c r="O115" s="271" t="s">
        <v>454</v>
      </c>
      <c r="P115" s="276"/>
      <c r="Q115" s="15" t="s">
        <v>454</v>
      </c>
      <c r="R115" s="15" t="s">
        <v>454</v>
      </c>
      <c r="S115" s="15" t="s">
        <v>454</v>
      </c>
      <c r="U115" s="276"/>
      <c r="V115" s="15" t="s">
        <v>454</v>
      </c>
      <c r="W115" s="15" t="s">
        <v>454</v>
      </c>
      <c r="X115" s="15" t="s">
        <v>454</v>
      </c>
      <c r="Z115" s="276" t="s">
        <v>16</v>
      </c>
      <c r="AA115" s="14">
        <v>114</v>
      </c>
      <c r="AB115" s="15" t="e">
        <f>VLOOKUP($Z115,Players!$B$3:$C$711,2,FALSE)</f>
        <v>#N/A</v>
      </c>
      <c r="AC115" s="15" t="e">
        <f t="shared" si="40"/>
        <v>#N/A</v>
      </c>
      <c r="AJ115" s="315" t="s">
        <v>565</v>
      </c>
      <c r="AK115" s="14">
        <v>114</v>
      </c>
      <c r="AL115" s="15">
        <f>VLOOKUP($AJ115,Players!$V$3:$W$851,2,FALSE)</f>
        <v>0</v>
      </c>
      <c r="AM115" s="15">
        <f t="shared" si="44"/>
        <v>0</v>
      </c>
      <c r="AT115" s="253"/>
      <c r="AU115" s="14">
        <v>114</v>
      </c>
      <c r="AV115" s="15" t="s">
        <v>454</v>
      </c>
      <c r="AW115" s="15" t="s">
        <v>454</v>
      </c>
    </row>
    <row r="116" spans="1:49">
      <c r="A116" s="276"/>
      <c r="B116" s="15" t="s">
        <v>454</v>
      </c>
      <c r="C116" s="15" t="s">
        <v>454</v>
      </c>
      <c r="D116" s="15" t="s">
        <v>454</v>
      </c>
      <c r="F116" s="276"/>
      <c r="G116" s="15" t="s">
        <v>454</v>
      </c>
      <c r="H116" s="15" t="s">
        <v>454</v>
      </c>
      <c r="I116" s="15" t="s">
        <v>454</v>
      </c>
      <c r="K116" s="276" t="s">
        <v>454</v>
      </c>
      <c r="L116" s="15" t="s">
        <v>454</v>
      </c>
      <c r="M116" s="15" t="s">
        <v>454</v>
      </c>
      <c r="N116" s="15" t="s">
        <v>454</v>
      </c>
      <c r="O116" s="271" t="s">
        <v>454</v>
      </c>
      <c r="P116" s="276"/>
      <c r="Q116" s="15" t="s">
        <v>454</v>
      </c>
      <c r="R116" s="15" t="s">
        <v>454</v>
      </c>
      <c r="S116" s="15" t="s">
        <v>454</v>
      </c>
      <c r="U116" s="276"/>
      <c r="V116" s="15" t="s">
        <v>454</v>
      </c>
      <c r="W116" s="15" t="s">
        <v>454</v>
      </c>
      <c r="X116" s="15" t="s">
        <v>454</v>
      </c>
      <c r="Z116" s="276" t="s">
        <v>18</v>
      </c>
      <c r="AA116" s="14">
        <v>115</v>
      </c>
      <c r="AB116" s="15" t="e">
        <f>VLOOKUP($Z116,Players!$B$3:$C$711,2,FALSE)</f>
        <v>#N/A</v>
      </c>
      <c r="AC116" s="15" t="e">
        <f t="shared" si="40"/>
        <v>#N/A</v>
      </c>
      <c r="AJ116" s="276"/>
      <c r="AK116" s="14">
        <v>115</v>
      </c>
      <c r="AL116" s="15" t="e">
        <f>VLOOKUP($AJ116,Players!$V$3:$W$851,2,FALSE)</f>
        <v>#N/A</v>
      </c>
      <c r="AM116" s="15" t="e">
        <f t="shared" si="44"/>
        <v>#N/A</v>
      </c>
      <c r="AT116" s="253"/>
      <c r="AU116" s="14">
        <v>115</v>
      </c>
      <c r="AV116" s="15" t="s">
        <v>454</v>
      </c>
      <c r="AW116" s="15" t="s">
        <v>454</v>
      </c>
    </row>
    <row r="117" spans="1:49">
      <c r="A117" s="276"/>
      <c r="B117" s="15" t="s">
        <v>454</v>
      </c>
      <c r="C117" s="15" t="s">
        <v>454</v>
      </c>
      <c r="D117" s="15" t="s">
        <v>454</v>
      </c>
      <c r="F117" s="276"/>
      <c r="G117" s="15" t="s">
        <v>454</v>
      </c>
      <c r="H117" s="15" t="s">
        <v>454</v>
      </c>
      <c r="I117" s="15" t="s">
        <v>454</v>
      </c>
      <c r="K117" s="276" t="s">
        <v>454</v>
      </c>
      <c r="L117" s="15" t="s">
        <v>454</v>
      </c>
      <c r="M117" s="15" t="s">
        <v>454</v>
      </c>
      <c r="N117" s="15" t="s">
        <v>454</v>
      </c>
      <c r="O117" s="271" t="s">
        <v>454</v>
      </c>
      <c r="P117" s="276"/>
      <c r="Q117" s="15" t="s">
        <v>454</v>
      </c>
      <c r="R117" s="15" t="s">
        <v>454</v>
      </c>
      <c r="S117" s="15" t="s">
        <v>454</v>
      </c>
      <c r="U117" s="276"/>
      <c r="V117" s="15" t="s">
        <v>454</v>
      </c>
      <c r="W117" s="15" t="s">
        <v>454</v>
      </c>
      <c r="X117" s="15" t="s">
        <v>454</v>
      </c>
      <c r="Z117" s="276" t="s">
        <v>480</v>
      </c>
      <c r="AA117" s="14">
        <v>116</v>
      </c>
      <c r="AB117" s="15">
        <f>VLOOKUP($Z117,Players!$B$3:$C$711,2,FALSE)</f>
        <v>0</v>
      </c>
      <c r="AC117" s="15">
        <f t="shared" si="40"/>
        <v>0</v>
      </c>
      <c r="AJ117" s="276"/>
      <c r="AK117" s="14">
        <v>116</v>
      </c>
      <c r="AL117" s="15" t="e">
        <f>VLOOKUP($AJ117,Players!$V$3:$W$851,2,FALSE)</f>
        <v>#N/A</v>
      </c>
      <c r="AM117" s="15" t="e">
        <f t="shared" si="44"/>
        <v>#N/A</v>
      </c>
      <c r="AT117" s="253"/>
      <c r="AU117" s="14">
        <v>116</v>
      </c>
      <c r="AV117" s="15" t="s">
        <v>454</v>
      </c>
      <c r="AW117" s="15" t="s">
        <v>454</v>
      </c>
    </row>
    <row r="118" spans="1:49">
      <c r="A118" s="276"/>
      <c r="B118" s="15" t="s">
        <v>454</v>
      </c>
      <c r="C118" s="15" t="s">
        <v>454</v>
      </c>
      <c r="D118" s="15" t="s">
        <v>454</v>
      </c>
      <c r="F118" s="276"/>
      <c r="G118" s="15" t="s">
        <v>454</v>
      </c>
      <c r="H118" s="15" t="s">
        <v>454</v>
      </c>
      <c r="I118" s="15" t="s">
        <v>454</v>
      </c>
      <c r="K118" s="276" t="s">
        <v>454</v>
      </c>
      <c r="L118" s="15" t="s">
        <v>454</v>
      </c>
      <c r="M118" s="15" t="s">
        <v>454</v>
      </c>
      <c r="N118" s="15" t="s">
        <v>454</v>
      </c>
      <c r="O118" s="271" t="s">
        <v>454</v>
      </c>
      <c r="P118" s="276"/>
      <c r="Q118" s="15" t="s">
        <v>454</v>
      </c>
      <c r="R118" s="15" t="s">
        <v>454</v>
      </c>
      <c r="S118" s="15" t="s">
        <v>454</v>
      </c>
      <c r="U118" s="276"/>
      <c r="V118" s="15" t="s">
        <v>454</v>
      </c>
      <c r="W118" s="15" t="s">
        <v>454</v>
      </c>
      <c r="X118" s="15" t="s">
        <v>454</v>
      </c>
      <c r="Z118" s="276" t="s">
        <v>117</v>
      </c>
      <c r="AA118" s="14">
        <v>117</v>
      </c>
      <c r="AB118" s="15">
        <f>VLOOKUP($Z118,Players!$B$3:$C$711,2,FALSE)</f>
        <v>0</v>
      </c>
      <c r="AC118" s="15">
        <f t="shared" si="40"/>
        <v>0</v>
      </c>
      <c r="AJ118" s="276"/>
      <c r="AK118" s="14">
        <v>117</v>
      </c>
      <c r="AL118" s="15" t="e">
        <f>VLOOKUP($AJ118,Players!$V$3:$W$851,2,FALSE)</f>
        <v>#N/A</v>
      </c>
      <c r="AM118" s="15" t="e">
        <f t="shared" si="44"/>
        <v>#N/A</v>
      </c>
      <c r="AT118" s="253"/>
      <c r="AU118" s="14">
        <v>117</v>
      </c>
      <c r="AV118" s="15" t="s">
        <v>454</v>
      </c>
      <c r="AW118" s="15" t="s">
        <v>454</v>
      </c>
    </row>
    <row r="119" spans="1:49">
      <c r="A119" s="276"/>
      <c r="B119" s="15" t="s">
        <v>454</v>
      </c>
      <c r="C119" s="15" t="s">
        <v>454</v>
      </c>
      <c r="D119" s="15" t="s">
        <v>454</v>
      </c>
      <c r="F119" s="276"/>
      <c r="G119" s="15" t="s">
        <v>454</v>
      </c>
      <c r="H119" s="15" t="s">
        <v>454</v>
      </c>
      <c r="I119" s="15" t="s">
        <v>454</v>
      </c>
      <c r="K119" s="276" t="s">
        <v>454</v>
      </c>
      <c r="L119" s="15" t="s">
        <v>454</v>
      </c>
      <c r="M119" s="15" t="s">
        <v>454</v>
      </c>
      <c r="N119" s="15" t="s">
        <v>454</v>
      </c>
      <c r="O119" s="271" t="s">
        <v>454</v>
      </c>
      <c r="P119" s="276"/>
      <c r="Q119" s="15" t="s">
        <v>454</v>
      </c>
      <c r="R119" s="15" t="s">
        <v>454</v>
      </c>
      <c r="S119" s="15" t="s">
        <v>454</v>
      </c>
      <c r="U119" s="276"/>
      <c r="V119" s="15" t="s">
        <v>454</v>
      </c>
      <c r="W119" s="15" t="s">
        <v>454</v>
      </c>
      <c r="X119" s="15" t="s">
        <v>454</v>
      </c>
      <c r="Z119" s="276" t="s">
        <v>74</v>
      </c>
      <c r="AA119" s="14">
        <v>118</v>
      </c>
      <c r="AB119" s="15">
        <f>VLOOKUP($Z119,Players!$B$3:$C$711,2,FALSE)</f>
        <v>0</v>
      </c>
      <c r="AC119" s="15">
        <f t="shared" si="40"/>
        <v>0</v>
      </c>
      <c r="AJ119" s="276"/>
      <c r="AK119" s="14">
        <v>118</v>
      </c>
      <c r="AL119" s="15" t="s">
        <v>454</v>
      </c>
      <c r="AM119" s="15" t="s">
        <v>454</v>
      </c>
      <c r="AT119" s="253"/>
      <c r="AU119" s="14">
        <v>118</v>
      </c>
      <c r="AV119" s="15" t="s">
        <v>454</v>
      </c>
      <c r="AW119" s="15" t="s">
        <v>454</v>
      </c>
    </row>
    <row r="120" spans="1:49">
      <c r="A120" s="276"/>
      <c r="B120" s="15" t="s">
        <v>454</v>
      </c>
      <c r="C120" s="15" t="s">
        <v>454</v>
      </c>
      <c r="D120" s="15" t="s">
        <v>454</v>
      </c>
      <c r="F120" s="276"/>
      <c r="G120" s="15" t="s">
        <v>454</v>
      </c>
      <c r="H120" s="15" t="s">
        <v>454</v>
      </c>
      <c r="I120" s="15" t="s">
        <v>454</v>
      </c>
      <c r="K120" s="276" t="s">
        <v>454</v>
      </c>
      <c r="L120" s="15" t="s">
        <v>454</v>
      </c>
      <c r="M120" s="15" t="s">
        <v>454</v>
      </c>
      <c r="N120" s="15" t="s">
        <v>454</v>
      </c>
      <c r="O120" s="271" t="s">
        <v>454</v>
      </c>
      <c r="P120" s="276"/>
      <c r="Q120" s="15" t="s">
        <v>454</v>
      </c>
      <c r="R120" s="15" t="s">
        <v>454</v>
      </c>
      <c r="S120" s="15" t="s">
        <v>454</v>
      </c>
      <c r="U120" s="276"/>
      <c r="V120" s="15" t="s">
        <v>454</v>
      </c>
      <c r="W120" s="15" t="s">
        <v>454</v>
      </c>
      <c r="X120" s="15" t="s">
        <v>454</v>
      </c>
      <c r="Z120" s="276" t="s">
        <v>132</v>
      </c>
      <c r="AA120" s="14">
        <v>119</v>
      </c>
      <c r="AB120" s="15" t="e">
        <f>VLOOKUP($Z120,Players!$B$3:$C$711,2,FALSE)</f>
        <v>#N/A</v>
      </c>
      <c r="AC120" s="15" t="e">
        <f t="shared" si="40"/>
        <v>#N/A</v>
      </c>
      <c r="AJ120" s="276"/>
      <c r="AK120" s="14">
        <v>119</v>
      </c>
      <c r="AL120" s="15" t="s">
        <v>454</v>
      </c>
      <c r="AM120" s="15" t="s">
        <v>454</v>
      </c>
      <c r="AT120" s="253"/>
      <c r="AU120" s="14">
        <v>119</v>
      </c>
      <c r="AV120" s="15" t="s">
        <v>454</v>
      </c>
      <c r="AW120" s="15" t="s">
        <v>454</v>
      </c>
    </row>
    <row r="121" spans="1:49">
      <c r="B121" s="15" t="s">
        <v>454</v>
      </c>
      <c r="C121" s="15" t="s">
        <v>454</v>
      </c>
      <c r="D121" s="15" t="s">
        <v>454</v>
      </c>
      <c r="G121" s="15" t="s">
        <v>454</v>
      </c>
      <c r="H121" s="15" t="s">
        <v>454</v>
      </c>
      <c r="I121" s="15" t="s">
        <v>454</v>
      </c>
      <c r="K121" s="271" t="s">
        <v>454</v>
      </c>
      <c r="L121" s="15" t="s">
        <v>454</v>
      </c>
      <c r="M121" s="15" t="s">
        <v>454</v>
      </c>
      <c r="N121" s="15" t="s">
        <v>454</v>
      </c>
      <c r="O121" s="271" t="s">
        <v>454</v>
      </c>
      <c r="Q121" s="15" t="s">
        <v>454</v>
      </c>
      <c r="R121" s="15" t="s">
        <v>454</v>
      </c>
      <c r="S121" s="15" t="s">
        <v>454</v>
      </c>
      <c r="V121" s="15" t="s">
        <v>454</v>
      </c>
      <c r="W121" s="15" t="s">
        <v>454</v>
      </c>
      <c r="X121" s="15" t="s">
        <v>454</v>
      </c>
      <c r="Z121" s="276" t="s">
        <v>179</v>
      </c>
      <c r="AA121" s="14">
        <v>120</v>
      </c>
      <c r="AB121" s="15">
        <f>VLOOKUP($Z121,Players!$B$3:$C$711,2,FALSE)</f>
        <v>0</v>
      </c>
      <c r="AC121" s="15">
        <f t="shared" si="40"/>
        <v>0</v>
      </c>
      <c r="AJ121" s="276"/>
      <c r="AK121" s="14">
        <v>120</v>
      </c>
      <c r="AL121" s="15" t="s">
        <v>454</v>
      </c>
      <c r="AM121" s="15" t="s">
        <v>454</v>
      </c>
      <c r="AT121" s="253"/>
      <c r="AU121" s="14">
        <v>120</v>
      </c>
      <c r="AV121" s="15" t="s">
        <v>454</v>
      </c>
      <c r="AW121" s="15" t="s">
        <v>454</v>
      </c>
    </row>
    <row r="122" spans="1:49">
      <c r="B122" s="15" t="s">
        <v>454</v>
      </c>
      <c r="C122" s="15" t="s">
        <v>454</v>
      </c>
      <c r="D122" s="15" t="s">
        <v>454</v>
      </c>
      <c r="G122" s="15" t="s">
        <v>454</v>
      </c>
      <c r="H122" s="15" t="s">
        <v>454</v>
      </c>
      <c r="I122" s="15" t="s">
        <v>454</v>
      </c>
      <c r="K122" s="271" t="s">
        <v>454</v>
      </c>
      <c r="L122" s="15" t="s">
        <v>454</v>
      </c>
      <c r="M122" s="15" t="s">
        <v>454</v>
      </c>
      <c r="N122" s="15" t="s">
        <v>454</v>
      </c>
      <c r="O122" s="271" t="s">
        <v>454</v>
      </c>
      <c r="Q122" s="15" t="s">
        <v>454</v>
      </c>
      <c r="R122" s="15" t="s">
        <v>454</v>
      </c>
      <c r="S122" s="15" t="s">
        <v>454</v>
      </c>
      <c r="V122" s="15" t="s">
        <v>454</v>
      </c>
      <c r="W122" s="15" t="s">
        <v>454</v>
      </c>
      <c r="X122" s="15" t="s">
        <v>454</v>
      </c>
      <c r="Z122" s="276" t="s">
        <v>251</v>
      </c>
      <c r="AA122" s="14">
        <v>121</v>
      </c>
      <c r="AB122" s="15" t="e">
        <f>VLOOKUP($Z122,Players!$B$3:$C$711,2,FALSE)</f>
        <v>#N/A</v>
      </c>
      <c r="AC122" s="15" t="e">
        <f t="shared" si="40"/>
        <v>#N/A</v>
      </c>
      <c r="AJ122" s="276"/>
      <c r="AK122" s="14">
        <v>121</v>
      </c>
      <c r="AL122" s="15" t="s">
        <v>454</v>
      </c>
      <c r="AM122" s="15" t="s">
        <v>454</v>
      </c>
      <c r="AT122" s="253"/>
      <c r="AU122" s="14">
        <v>121</v>
      </c>
      <c r="AV122" s="15" t="s">
        <v>454</v>
      </c>
      <c r="AW122" s="15" t="s">
        <v>454</v>
      </c>
    </row>
    <row r="123" spans="1:49">
      <c r="B123" s="15" t="s">
        <v>454</v>
      </c>
      <c r="C123" s="15" t="s">
        <v>454</v>
      </c>
      <c r="D123" s="15" t="s">
        <v>454</v>
      </c>
      <c r="G123" s="15" t="s">
        <v>454</v>
      </c>
      <c r="H123" s="15" t="s">
        <v>454</v>
      </c>
      <c r="I123" s="15" t="s">
        <v>454</v>
      </c>
      <c r="K123" s="271" t="s">
        <v>454</v>
      </c>
      <c r="L123" s="15" t="s">
        <v>454</v>
      </c>
      <c r="M123" s="15" t="s">
        <v>454</v>
      </c>
      <c r="N123" s="15" t="s">
        <v>454</v>
      </c>
      <c r="O123" s="271" t="s">
        <v>454</v>
      </c>
      <c r="Q123" s="15" t="s">
        <v>454</v>
      </c>
      <c r="R123" s="15" t="s">
        <v>454</v>
      </c>
      <c r="S123" s="15" t="s">
        <v>454</v>
      </c>
      <c r="V123" s="15" t="s">
        <v>454</v>
      </c>
      <c r="W123" s="15" t="s">
        <v>454</v>
      </c>
      <c r="X123" s="15" t="s">
        <v>454</v>
      </c>
      <c r="Z123" s="276" t="s">
        <v>97</v>
      </c>
      <c r="AA123" s="14">
        <v>122</v>
      </c>
      <c r="AB123" s="15">
        <f>VLOOKUP($Z123,Players!$B$3:$C$711,2,FALSE)</f>
        <v>0</v>
      </c>
      <c r="AC123" s="15">
        <f t="shared" si="40"/>
        <v>0</v>
      </c>
      <c r="AJ123" s="276"/>
      <c r="AK123" s="14">
        <v>122</v>
      </c>
      <c r="AL123" s="15" t="s">
        <v>454</v>
      </c>
      <c r="AM123" s="15" t="s">
        <v>454</v>
      </c>
      <c r="AT123" s="253"/>
      <c r="AU123" s="14">
        <v>122</v>
      </c>
      <c r="AV123" s="15" t="s">
        <v>454</v>
      </c>
      <c r="AW123" s="15" t="s">
        <v>454</v>
      </c>
    </row>
    <row r="124" spans="1:49">
      <c r="B124" s="15" t="s">
        <v>454</v>
      </c>
      <c r="C124" s="15" t="s">
        <v>454</v>
      </c>
      <c r="D124" s="15" t="s">
        <v>454</v>
      </c>
      <c r="G124" s="15" t="s">
        <v>454</v>
      </c>
      <c r="H124" s="15" t="s">
        <v>454</v>
      </c>
      <c r="I124" s="15" t="s">
        <v>454</v>
      </c>
      <c r="K124" s="271" t="s">
        <v>454</v>
      </c>
      <c r="L124" s="15" t="s">
        <v>454</v>
      </c>
      <c r="M124" s="15" t="s">
        <v>454</v>
      </c>
      <c r="N124" s="15" t="s">
        <v>454</v>
      </c>
      <c r="O124" s="271" t="s">
        <v>454</v>
      </c>
      <c r="Q124" s="15" t="s">
        <v>454</v>
      </c>
      <c r="R124" s="15" t="s">
        <v>454</v>
      </c>
      <c r="S124" s="15" t="s">
        <v>454</v>
      </c>
      <c r="V124" s="15" t="s">
        <v>454</v>
      </c>
      <c r="W124" s="15" t="s">
        <v>454</v>
      </c>
      <c r="X124" s="15" t="s">
        <v>454</v>
      </c>
      <c r="Z124" s="276" t="s">
        <v>177</v>
      </c>
      <c r="AA124" s="14">
        <v>123</v>
      </c>
      <c r="AB124" s="15">
        <f>VLOOKUP($Z124,Players!$B$3:$C$711,2,FALSE)</f>
        <v>0</v>
      </c>
      <c r="AC124" s="15">
        <f t="shared" si="40"/>
        <v>0</v>
      </c>
      <c r="AJ124" s="276"/>
      <c r="AK124" s="14">
        <v>123</v>
      </c>
      <c r="AL124" s="15" t="s">
        <v>454</v>
      </c>
      <c r="AM124" s="15" t="s">
        <v>454</v>
      </c>
      <c r="AT124" s="253"/>
      <c r="AU124" s="14">
        <v>123</v>
      </c>
      <c r="AV124" s="15" t="s">
        <v>454</v>
      </c>
      <c r="AW124" s="15" t="s">
        <v>454</v>
      </c>
    </row>
    <row r="125" spans="1:49">
      <c r="B125" s="15" t="s">
        <v>454</v>
      </c>
      <c r="C125" s="15" t="s">
        <v>454</v>
      </c>
      <c r="D125" s="15" t="s">
        <v>454</v>
      </c>
      <c r="G125" s="15" t="s">
        <v>454</v>
      </c>
      <c r="H125" s="15" t="s">
        <v>454</v>
      </c>
      <c r="I125" s="15" t="s">
        <v>454</v>
      </c>
      <c r="K125" s="271" t="s">
        <v>454</v>
      </c>
      <c r="L125" s="15" t="s">
        <v>454</v>
      </c>
      <c r="M125" s="15" t="s">
        <v>454</v>
      </c>
      <c r="N125" s="15" t="s">
        <v>454</v>
      </c>
      <c r="O125" s="271" t="s">
        <v>454</v>
      </c>
      <c r="Q125" s="15" t="s">
        <v>454</v>
      </c>
      <c r="R125" s="15" t="s">
        <v>454</v>
      </c>
      <c r="S125" s="15" t="s">
        <v>454</v>
      </c>
      <c r="V125" s="15" t="s">
        <v>454</v>
      </c>
      <c r="W125" s="15" t="s">
        <v>454</v>
      </c>
      <c r="X125" s="15" t="s">
        <v>454</v>
      </c>
      <c r="Z125" s="276" t="s">
        <v>481</v>
      </c>
      <c r="AA125" s="14">
        <v>124</v>
      </c>
      <c r="AB125" s="15" t="e">
        <f>VLOOKUP($Z125,Players!$B$3:$C$711,2,FALSE)</f>
        <v>#N/A</v>
      </c>
      <c r="AC125" s="15" t="e">
        <f t="shared" si="40"/>
        <v>#N/A</v>
      </c>
      <c r="AJ125" s="276"/>
      <c r="AK125" s="14">
        <v>124</v>
      </c>
      <c r="AL125" s="15" t="s">
        <v>454</v>
      </c>
      <c r="AM125" s="15" t="s">
        <v>454</v>
      </c>
      <c r="AT125" s="253"/>
      <c r="AU125" s="14">
        <v>124</v>
      </c>
      <c r="AV125" s="15" t="s">
        <v>454</v>
      </c>
      <c r="AW125" s="15" t="s">
        <v>454</v>
      </c>
    </row>
    <row r="126" spans="1:49">
      <c r="B126" s="15" t="s">
        <v>454</v>
      </c>
      <c r="C126" s="15" t="s">
        <v>454</v>
      </c>
      <c r="D126" s="15" t="s">
        <v>454</v>
      </c>
      <c r="G126" s="15" t="s">
        <v>454</v>
      </c>
      <c r="H126" s="15" t="s">
        <v>454</v>
      </c>
      <c r="I126" s="15" t="s">
        <v>454</v>
      </c>
      <c r="K126" s="271" t="s">
        <v>454</v>
      </c>
      <c r="L126" s="15" t="s">
        <v>454</v>
      </c>
      <c r="M126" s="15" t="s">
        <v>454</v>
      </c>
      <c r="N126" s="15" t="s">
        <v>454</v>
      </c>
      <c r="O126" s="271" t="s">
        <v>454</v>
      </c>
      <c r="Q126" s="15" t="s">
        <v>454</v>
      </c>
      <c r="R126" s="15" t="s">
        <v>454</v>
      </c>
      <c r="S126" s="15" t="s">
        <v>454</v>
      </c>
      <c r="V126" s="15" t="s">
        <v>454</v>
      </c>
      <c r="W126" s="15" t="s">
        <v>454</v>
      </c>
      <c r="X126" s="15" t="s">
        <v>454</v>
      </c>
      <c r="Z126" s="315" t="s">
        <v>572</v>
      </c>
      <c r="AA126" s="14">
        <v>125</v>
      </c>
      <c r="AB126" s="15">
        <f>VLOOKUP($Z126,Players!$B$3:$C$711,2,FALSE)</f>
        <v>0</v>
      </c>
      <c r="AC126" s="15">
        <f t="shared" ref="AC126" si="45">IF(AB126&gt;0,1,0)</f>
        <v>0</v>
      </c>
      <c r="AJ126" s="276"/>
      <c r="AK126" s="14">
        <v>125</v>
      </c>
      <c r="AL126" s="15" t="s">
        <v>454</v>
      </c>
      <c r="AM126" s="15" t="s">
        <v>454</v>
      </c>
      <c r="AT126" s="253"/>
      <c r="AU126" s="14">
        <v>125</v>
      </c>
      <c r="AV126" s="15" t="s">
        <v>454</v>
      </c>
      <c r="AW126" s="15" t="s">
        <v>454</v>
      </c>
    </row>
    <row r="127" spans="1:49">
      <c r="B127" s="15" t="s">
        <v>454</v>
      </c>
      <c r="C127" s="15" t="s">
        <v>454</v>
      </c>
      <c r="D127" s="15" t="s">
        <v>454</v>
      </c>
      <c r="G127" s="15" t="s">
        <v>454</v>
      </c>
      <c r="H127" s="15" t="s">
        <v>454</v>
      </c>
      <c r="I127" s="15" t="s">
        <v>454</v>
      </c>
      <c r="K127" s="271" t="s">
        <v>454</v>
      </c>
      <c r="L127" s="15" t="s">
        <v>454</v>
      </c>
      <c r="M127" s="15" t="s">
        <v>454</v>
      </c>
      <c r="N127" s="15" t="s">
        <v>454</v>
      </c>
      <c r="O127" s="271" t="s">
        <v>454</v>
      </c>
      <c r="Q127" s="15" t="s">
        <v>454</v>
      </c>
      <c r="R127" s="15" t="s">
        <v>454</v>
      </c>
      <c r="S127" s="15" t="s">
        <v>454</v>
      </c>
      <c r="V127" s="15" t="s">
        <v>454</v>
      </c>
      <c r="W127" s="15" t="s">
        <v>454</v>
      </c>
      <c r="X127" s="15" t="s">
        <v>454</v>
      </c>
      <c r="Z127" s="276" t="s">
        <v>454</v>
      </c>
      <c r="AA127" s="14">
        <v>126</v>
      </c>
      <c r="AB127" s="15">
        <f>VLOOKUP($Z127,Players!$B$3:$C$711,2,FALSE)</f>
        <v>0</v>
      </c>
      <c r="AC127" s="15" t="s">
        <v>454</v>
      </c>
      <c r="AJ127" s="276"/>
      <c r="AK127" s="14">
        <v>126</v>
      </c>
      <c r="AL127" s="15" t="s">
        <v>454</v>
      </c>
      <c r="AM127" s="15" t="s">
        <v>454</v>
      </c>
      <c r="AT127" s="253"/>
      <c r="AU127" s="14">
        <v>126</v>
      </c>
      <c r="AV127" s="15" t="s">
        <v>454</v>
      </c>
      <c r="AW127" s="15" t="s">
        <v>454</v>
      </c>
    </row>
    <row r="128" spans="1:49">
      <c r="B128" s="15" t="s">
        <v>454</v>
      </c>
      <c r="C128" s="15" t="s">
        <v>454</v>
      </c>
      <c r="D128" s="15" t="s">
        <v>454</v>
      </c>
      <c r="G128" s="15" t="s">
        <v>454</v>
      </c>
      <c r="H128" s="15" t="s">
        <v>454</v>
      </c>
      <c r="I128" s="15" t="s">
        <v>454</v>
      </c>
      <c r="K128" s="271" t="s">
        <v>454</v>
      </c>
      <c r="L128" s="15" t="s">
        <v>454</v>
      </c>
      <c r="M128" s="15" t="s">
        <v>454</v>
      </c>
      <c r="N128" s="15" t="s">
        <v>454</v>
      </c>
      <c r="O128" s="271" t="s">
        <v>454</v>
      </c>
      <c r="Q128" s="15" t="s">
        <v>454</v>
      </c>
      <c r="R128" s="15" t="s">
        <v>454</v>
      </c>
      <c r="S128" s="15" t="s">
        <v>454</v>
      </c>
      <c r="V128" s="15" t="s">
        <v>454</v>
      </c>
      <c r="W128" s="15" t="s">
        <v>454</v>
      </c>
      <c r="X128" s="15" t="s">
        <v>454</v>
      </c>
      <c r="Z128" s="276" t="s">
        <v>454</v>
      </c>
      <c r="AA128" s="14">
        <v>127</v>
      </c>
      <c r="AB128" s="15">
        <f>VLOOKUP($Z128,Players!$B$3:$C$711,2,FALSE)</f>
        <v>0</v>
      </c>
      <c r="AC128" s="15" t="s">
        <v>454</v>
      </c>
      <c r="AJ128" s="276"/>
      <c r="AK128" s="14">
        <v>127</v>
      </c>
      <c r="AL128" s="15" t="s">
        <v>454</v>
      </c>
      <c r="AM128" s="15" t="s">
        <v>454</v>
      </c>
      <c r="AT128" s="253"/>
      <c r="AU128" s="14">
        <v>127</v>
      </c>
      <c r="AV128" s="15" t="s">
        <v>454</v>
      </c>
      <c r="AW128" s="15" t="s">
        <v>454</v>
      </c>
    </row>
    <row r="129" spans="2:49">
      <c r="B129" s="15" t="s">
        <v>454</v>
      </c>
      <c r="C129" s="15" t="s">
        <v>454</v>
      </c>
      <c r="D129" s="15" t="s">
        <v>454</v>
      </c>
      <c r="G129" s="15" t="s">
        <v>454</v>
      </c>
      <c r="H129" s="15" t="s">
        <v>454</v>
      </c>
      <c r="I129" s="15" t="s">
        <v>454</v>
      </c>
      <c r="K129" s="271" t="s">
        <v>454</v>
      </c>
      <c r="L129" s="15" t="s">
        <v>454</v>
      </c>
      <c r="M129" s="15" t="s">
        <v>454</v>
      </c>
      <c r="N129" s="15" t="s">
        <v>454</v>
      </c>
      <c r="O129" s="271" t="s">
        <v>454</v>
      </c>
      <c r="Q129" s="15" t="s">
        <v>454</v>
      </c>
      <c r="R129" s="15" t="s">
        <v>454</v>
      </c>
      <c r="S129" s="15" t="s">
        <v>454</v>
      </c>
      <c r="V129" s="15" t="s">
        <v>454</v>
      </c>
      <c r="W129" s="15" t="s">
        <v>454</v>
      </c>
      <c r="X129" s="15" t="s">
        <v>454</v>
      </c>
      <c r="Z129" s="276" t="s">
        <v>454</v>
      </c>
      <c r="AA129" s="14">
        <v>128</v>
      </c>
      <c r="AB129" s="15">
        <f>VLOOKUP($Z129,Players!$B$3:$C$711,2,FALSE)</f>
        <v>0</v>
      </c>
      <c r="AC129" s="15" t="s">
        <v>454</v>
      </c>
      <c r="AJ129" s="276"/>
      <c r="AK129" s="14">
        <v>128</v>
      </c>
      <c r="AL129" s="15" t="s">
        <v>454</v>
      </c>
      <c r="AM129" s="15" t="s">
        <v>454</v>
      </c>
      <c r="AT129" s="319"/>
      <c r="AU129" s="14">
        <v>128</v>
      </c>
      <c r="AV129" s="15" t="e">
        <f>VLOOKUP($AT129,Players!$V$3:$W$851,2,FALSE)</f>
        <v>#N/A</v>
      </c>
      <c r="AW129" s="15" t="e">
        <f t="shared" ref="AW129:AW192" si="46">IF(AV129&gt;0,1,0)</f>
        <v>#N/A</v>
      </c>
    </row>
    <row r="130" spans="2:49">
      <c r="B130" s="15" t="s">
        <v>454</v>
      </c>
      <c r="C130" s="15" t="s">
        <v>454</v>
      </c>
      <c r="D130" s="15" t="s">
        <v>454</v>
      </c>
      <c r="G130" s="15" t="s">
        <v>454</v>
      </c>
      <c r="H130" s="15" t="s">
        <v>454</v>
      </c>
      <c r="I130" s="15" t="s">
        <v>454</v>
      </c>
      <c r="K130" s="271" t="s">
        <v>454</v>
      </c>
      <c r="L130" s="15" t="s">
        <v>454</v>
      </c>
      <c r="M130" s="15" t="s">
        <v>454</v>
      </c>
      <c r="N130" s="15" t="s">
        <v>454</v>
      </c>
      <c r="O130" s="271" t="s">
        <v>454</v>
      </c>
      <c r="Q130" s="15" t="s">
        <v>454</v>
      </c>
      <c r="R130" s="15" t="s">
        <v>454</v>
      </c>
      <c r="S130" s="15" t="s">
        <v>454</v>
      </c>
      <c r="V130" s="15" t="s">
        <v>454</v>
      </c>
      <c r="W130" s="15" t="s">
        <v>454</v>
      </c>
      <c r="X130" s="15" t="s">
        <v>454</v>
      </c>
      <c r="Z130" s="276" t="s">
        <v>454</v>
      </c>
      <c r="AA130" s="14">
        <v>129</v>
      </c>
      <c r="AB130" s="15">
        <f>VLOOKUP($Z130,Players!$B$3:$C$711,2,FALSE)</f>
        <v>0</v>
      </c>
      <c r="AC130" s="15" t="s">
        <v>454</v>
      </c>
      <c r="AJ130" s="276"/>
      <c r="AK130" s="14">
        <v>129</v>
      </c>
      <c r="AL130" s="15" t="s">
        <v>454</v>
      </c>
      <c r="AM130" s="15" t="s">
        <v>454</v>
      </c>
      <c r="AT130" s="319"/>
      <c r="AU130" s="14">
        <v>129</v>
      </c>
      <c r="AV130" s="15" t="e">
        <f>VLOOKUP($AT130,Players!$V$3:$W$851,2,FALSE)</f>
        <v>#N/A</v>
      </c>
      <c r="AW130" s="15" t="e">
        <f t="shared" si="46"/>
        <v>#N/A</v>
      </c>
    </row>
    <row r="131" spans="2:49">
      <c r="B131" s="15" t="s">
        <v>454</v>
      </c>
      <c r="C131" s="15" t="s">
        <v>454</v>
      </c>
      <c r="D131" s="15" t="s">
        <v>454</v>
      </c>
      <c r="G131" s="15" t="s">
        <v>454</v>
      </c>
      <c r="H131" s="15" t="s">
        <v>454</v>
      </c>
      <c r="I131" s="15" t="s">
        <v>454</v>
      </c>
      <c r="K131" s="271" t="s">
        <v>454</v>
      </c>
      <c r="L131" s="15" t="s">
        <v>454</v>
      </c>
      <c r="M131" s="15" t="s">
        <v>454</v>
      </c>
      <c r="N131" s="15" t="s">
        <v>454</v>
      </c>
      <c r="O131" s="271" t="s">
        <v>454</v>
      </c>
      <c r="Q131" s="15" t="s">
        <v>454</v>
      </c>
      <c r="R131" s="15" t="s">
        <v>454</v>
      </c>
      <c r="S131" s="15" t="s">
        <v>454</v>
      </c>
      <c r="V131" s="15" t="s">
        <v>454</v>
      </c>
      <c r="W131" s="15" t="s">
        <v>454</v>
      </c>
      <c r="X131" s="15" t="s">
        <v>454</v>
      </c>
      <c r="Z131" s="276" t="s">
        <v>454</v>
      </c>
      <c r="AA131" s="14">
        <v>130</v>
      </c>
      <c r="AB131" s="15" t="s">
        <v>454</v>
      </c>
      <c r="AC131" s="15" t="s">
        <v>454</v>
      </c>
      <c r="AJ131" s="276"/>
      <c r="AK131" s="14">
        <v>130</v>
      </c>
      <c r="AL131" s="15" t="s">
        <v>454</v>
      </c>
      <c r="AM131" s="15" t="s">
        <v>454</v>
      </c>
      <c r="AT131" s="315" t="s">
        <v>454</v>
      </c>
      <c r="AU131" s="14">
        <v>130</v>
      </c>
      <c r="AV131" s="15">
        <f>VLOOKUP($AT131,Players!$V$3:$W$851,2,FALSE)</f>
        <v>0</v>
      </c>
      <c r="AW131" s="15">
        <f t="shared" si="46"/>
        <v>0</v>
      </c>
    </row>
    <row r="132" spans="2:49">
      <c r="B132" s="15" t="s">
        <v>454</v>
      </c>
      <c r="C132" s="15" t="s">
        <v>454</v>
      </c>
      <c r="D132" s="15" t="s">
        <v>454</v>
      </c>
      <c r="G132" s="15" t="s">
        <v>454</v>
      </c>
      <c r="H132" s="15" t="s">
        <v>454</v>
      </c>
      <c r="I132" s="15" t="s">
        <v>454</v>
      </c>
      <c r="K132" s="271" t="s">
        <v>454</v>
      </c>
      <c r="L132" s="15" t="s">
        <v>454</v>
      </c>
      <c r="M132" s="15" t="s">
        <v>454</v>
      </c>
      <c r="N132" s="15" t="s">
        <v>454</v>
      </c>
      <c r="O132" s="271" t="s">
        <v>454</v>
      </c>
      <c r="Q132" s="15" t="s">
        <v>454</v>
      </c>
      <c r="R132" s="15" t="s">
        <v>454</v>
      </c>
      <c r="S132" s="15" t="s">
        <v>454</v>
      </c>
      <c r="V132" s="15" t="s">
        <v>454</v>
      </c>
      <c r="W132" s="15" t="s">
        <v>454</v>
      </c>
      <c r="X132" s="15" t="s">
        <v>454</v>
      </c>
      <c r="Z132" s="276" t="s">
        <v>454</v>
      </c>
      <c r="AA132" s="14">
        <v>131</v>
      </c>
      <c r="AB132" s="15" t="s">
        <v>454</v>
      </c>
      <c r="AC132" s="15" t="s">
        <v>454</v>
      </c>
      <c r="AJ132" s="276"/>
      <c r="AK132" s="14">
        <v>131</v>
      </c>
      <c r="AL132" s="15" t="s">
        <v>454</v>
      </c>
      <c r="AM132" s="15" t="s">
        <v>454</v>
      </c>
      <c r="AT132" s="319"/>
      <c r="AU132" s="14">
        <v>131</v>
      </c>
      <c r="AV132" s="15" t="e">
        <f>VLOOKUP($AT132,Players!$V$3:$W$851,2,FALSE)</f>
        <v>#N/A</v>
      </c>
      <c r="AW132" s="15" t="e">
        <f t="shared" si="46"/>
        <v>#N/A</v>
      </c>
    </row>
    <row r="133" spans="2:49">
      <c r="B133" s="15" t="s">
        <v>454</v>
      </c>
      <c r="C133" s="15" t="s">
        <v>454</v>
      </c>
      <c r="D133" s="15" t="s">
        <v>454</v>
      </c>
      <c r="G133" s="15" t="s">
        <v>454</v>
      </c>
      <c r="H133" s="15" t="s">
        <v>454</v>
      </c>
      <c r="I133" s="15" t="s">
        <v>454</v>
      </c>
      <c r="K133" s="271" t="s">
        <v>454</v>
      </c>
      <c r="L133" s="15" t="s">
        <v>454</v>
      </c>
      <c r="M133" s="15" t="s">
        <v>454</v>
      </c>
      <c r="N133" s="15" t="s">
        <v>454</v>
      </c>
      <c r="O133" s="271" t="s">
        <v>454</v>
      </c>
      <c r="Q133" s="15" t="s">
        <v>454</v>
      </c>
      <c r="R133" s="15" t="s">
        <v>454</v>
      </c>
      <c r="S133" s="15" t="s">
        <v>454</v>
      </c>
      <c r="V133" s="15" t="s">
        <v>454</v>
      </c>
      <c r="W133" s="15" t="s">
        <v>454</v>
      </c>
      <c r="X133" s="15" t="s">
        <v>454</v>
      </c>
      <c r="Z133" s="276" t="s">
        <v>454</v>
      </c>
      <c r="AA133" s="14">
        <v>132</v>
      </c>
      <c r="AB133" s="15" t="s">
        <v>454</v>
      </c>
      <c r="AC133" s="15" t="s">
        <v>454</v>
      </c>
      <c r="AJ133" s="276"/>
      <c r="AK133" s="14">
        <v>132</v>
      </c>
      <c r="AL133" s="15" t="s">
        <v>454</v>
      </c>
      <c r="AM133" s="15" t="s">
        <v>454</v>
      </c>
      <c r="AT133" s="319"/>
      <c r="AU133" s="14">
        <v>132</v>
      </c>
      <c r="AV133" s="15" t="e">
        <f>VLOOKUP($AT133,Players!$V$3:$W$851,2,FALSE)</f>
        <v>#N/A</v>
      </c>
      <c r="AW133" s="15" t="e">
        <f t="shared" si="46"/>
        <v>#N/A</v>
      </c>
    </row>
    <row r="134" spans="2:49">
      <c r="B134" s="15" t="s">
        <v>454</v>
      </c>
      <c r="C134" s="15" t="s">
        <v>454</v>
      </c>
      <c r="D134" s="15" t="s">
        <v>454</v>
      </c>
      <c r="G134" s="15" t="s">
        <v>454</v>
      </c>
      <c r="H134" s="15" t="s">
        <v>454</v>
      </c>
      <c r="I134" s="15" t="s">
        <v>454</v>
      </c>
      <c r="K134" s="271" t="s">
        <v>454</v>
      </c>
      <c r="L134" s="15" t="s">
        <v>454</v>
      </c>
      <c r="M134" s="15" t="s">
        <v>454</v>
      </c>
      <c r="N134" s="15" t="s">
        <v>454</v>
      </c>
      <c r="O134" s="271" t="s">
        <v>454</v>
      </c>
      <c r="Q134" s="15" t="s">
        <v>454</v>
      </c>
      <c r="R134" s="15" t="s">
        <v>454</v>
      </c>
      <c r="S134" s="15" t="s">
        <v>454</v>
      </c>
      <c r="V134" s="15" t="s">
        <v>454</v>
      </c>
      <c r="W134" s="15" t="s">
        <v>454</v>
      </c>
      <c r="X134" s="15" t="s">
        <v>454</v>
      </c>
      <c r="Z134" s="276" t="s">
        <v>454</v>
      </c>
      <c r="AA134" s="14">
        <v>133</v>
      </c>
      <c r="AB134" s="15" t="s">
        <v>454</v>
      </c>
      <c r="AC134" s="15" t="s">
        <v>454</v>
      </c>
      <c r="AJ134" s="276"/>
      <c r="AK134" s="14">
        <v>133</v>
      </c>
      <c r="AL134" s="15" t="s">
        <v>454</v>
      </c>
      <c r="AM134" s="15" t="s">
        <v>454</v>
      </c>
      <c r="AT134" s="319"/>
      <c r="AU134" s="14">
        <v>133</v>
      </c>
      <c r="AV134" s="15" t="e">
        <f>VLOOKUP($AT134,Players!$V$3:$W$851,2,FALSE)</f>
        <v>#N/A</v>
      </c>
      <c r="AW134" s="15" t="e">
        <f t="shared" si="46"/>
        <v>#N/A</v>
      </c>
    </row>
    <row r="135" spans="2:49">
      <c r="B135" s="15" t="s">
        <v>454</v>
      </c>
      <c r="C135" s="15" t="s">
        <v>454</v>
      </c>
      <c r="D135" s="15" t="s">
        <v>454</v>
      </c>
      <c r="G135" s="15" t="s">
        <v>454</v>
      </c>
      <c r="H135" s="15" t="s">
        <v>454</v>
      </c>
      <c r="I135" s="15" t="s">
        <v>454</v>
      </c>
      <c r="K135" s="271" t="s">
        <v>454</v>
      </c>
      <c r="L135" s="15" t="s">
        <v>454</v>
      </c>
      <c r="M135" s="15" t="s">
        <v>454</v>
      </c>
      <c r="N135" s="15" t="s">
        <v>454</v>
      </c>
      <c r="O135" s="271" t="s">
        <v>454</v>
      </c>
      <c r="Q135" s="15" t="s">
        <v>454</v>
      </c>
      <c r="R135" s="15" t="s">
        <v>454</v>
      </c>
      <c r="S135" s="15" t="s">
        <v>454</v>
      </c>
      <c r="V135" s="15" t="s">
        <v>454</v>
      </c>
      <c r="W135" s="15" t="s">
        <v>454</v>
      </c>
      <c r="X135" s="15" t="s">
        <v>454</v>
      </c>
      <c r="Z135" s="276" t="s">
        <v>454</v>
      </c>
      <c r="AA135" s="14">
        <v>134</v>
      </c>
      <c r="AB135" s="15" t="s">
        <v>454</v>
      </c>
      <c r="AC135" s="15" t="s">
        <v>454</v>
      </c>
      <c r="AJ135" s="276"/>
      <c r="AK135" s="14">
        <v>134</v>
      </c>
      <c r="AL135" s="15" t="s">
        <v>454</v>
      </c>
      <c r="AM135" s="15" t="s">
        <v>454</v>
      </c>
      <c r="AT135" s="319"/>
      <c r="AU135" s="14">
        <v>134</v>
      </c>
      <c r="AV135" s="15" t="e">
        <f>VLOOKUP($AT135,Players!$V$3:$W$851,2,FALSE)</f>
        <v>#N/A</v>
      </c>
      <c r="AW135" s="15" t="e">
        <f t="shared" si="46"/>
        <v>#N/A</v>
      </c>
    </row>
    <row r="136" spans="2:49">
      <c r="B136" s="15" t="s">
        <v>454</v>
      </c>
      <c r="C136" s="15" t="s">
        <v>454</v>
      </c>
      <c r="D136" s="15" t="s">
        <v>454</v>
      </c>
      <c r="G136" s="15" t="s">
        <v>454</v>
      </c>
      <c r="H136" s="15" t="s">
        <v>454</v>
      </c>
      <c r="I136" s="15" t="s">
        <v>454</v>
      </c>
      <c r="K136" s="271" t="s">
        <v>454</v>
      </c>
      <c r="L136" s="15" t="s">
        <v>454</v>
      </c>
      <c r="M136" s="15" t="s">
        <v>454</v>
      </c>
      <c r="N136" s="15" t="s">
        <v>454</v>
      </c>
      <c r="O136" s="271" t="s">
        <v>454</v>
      </c>
      <c r="Q136" s="15" t="s">
        <v>454</v>
      </c>
      <c r="R136" s="15" t="s">
        <v>454</v>
      </c>
      <c r="S136" s="15" t="s">
        <v>454</v>
      </c>
      <c r="V136" s="15" t="s">
        <v>454</v>
      </c>
      <c r="W136" s="15" t="s">
        <v>454</v>
      </c>
      <c r="X136" s="15" t="s">
        <v>454</v>
      </c>
      <c r="Z136" s="276" t="s">
        <v>454</v>
      </c>
      <c r="AA136" s="14">
        <v>135</v>
      </c>
      <c r="AB136" s="15" t="s">
        <v>454</v>
      </c>
      <c r="AC136" s="15" t="s">
        <v>454</v>
      </c>
      <c r="AJ136" s="276"/>
      <c r="AK136" s="14">
        <v>135</v>
      </c>
      <c r="AL136" s="15" t="s">
        <v>454</v>
      </c>
      <c r="AM136" s="15" t="s">
        <v>454</v>
      </c>
      <c r="AT136" s="319"/>
      <c r="AU136" s="14">
        <v>135</v>
      </c>
      <c r="AV136" s="15" t="e">
        <f>VLOOKUP($AT136,Players!$V$3:$W$851,2,FALSE)</f>
        <v>#N/A</v>
      </c>
      <c r="AW136" s="15" t="e">
        <f t="shared" si="46"/>
        <v>#N/A</v>
      </c>
    </row>
    <row r="137" spans="2:49">
      <c r="B137" s="15" t="s">
        <v>454</v>
      </c>
      <c r="C137" s="15" t="s">
        <v>454</v>
      </c>
      <c r="D137" s="15" t="s">
        <v>454</v>
      </c>
      <c r="G137" s="15" t="s">
        <v>454</v>
      </c>
      <c r="H137" s="15" t="s">
        <v>454</v>
      </c>
      <c r="I137" s="15" t="s">
        <v>454</v>
      </c>
      <c r="K137" s="271" t="s">
        <v>454</v>
      </c>
      <c r="L137" s="15" t="s">
        <v>454</v>
      </c>
      <c r="M137" s="15" t="s">
        <v>454</v>
      </c>
      <c r="N137" s="15" t="s">
        <v>454</v>
      </c>
      <c r="O137" s="271" t="s">
        <v>454</v>
      </c>
      <c r="Q137" s="15" t="s">
        <v>454</v>
      </c>
      <c r="R137" s="15" t="s">
        <v>454</v>
      </c>
      <c r="S137" s="15" t="s">
        <v>454</v>
      </c>
      <c r="V137" s="15" t="s">
        <v>454</v>
      </c>
      <c r="W137" s="15" t="s">
        <v>454</v>
      </c>
      <c r="X137" s="15" t="s">
        <v>454</v>
      </c>
      <c r="Z137" s="276" t="s">
        <v>454</v>
      </c>
      <c r="AA137" s="14">
        <v>136</v>
      </c>
      <c r="AB137" s="15" t="s">
        <v>454</v>
      </c>
      <c r="AC137" s="15" t="s">
        <v>454</v>
      </c>
      <c r="AJ137" s="276"/>
      <c r="AK137" s="14">
        <v>136</v>
      </c>
      <c r="AL137" s="15" t="s">
        <v>454</v>
      </c>
      <c r="AM137" s="15" t="s">
        <v>454</v>
      </c>
      <c r="AT137" s="319"/>
      <c r="AU137" s="14">
        <v>136</v>
      </c>
      <c r="AV137" s="15" t="e">
        <f>VLOOKUP($AT137,Players!$V$3:$W$851,2,FALSE)</f>
        <v>#N/A</v>
      </c>
      <c r="AW137" s="15" t="e">
        <f t="shared" si="46"/>
        <v>#N/A</v>
      </c>
    </row>
    <row r="138" spans="2:49">
      <c r="B138" s="15" t="s">
        <v>454</v>
      </c>
      <c r="C138" s="15" t="s">
        <v>454</v>
      </c>
      <c r="D138" s="15" t="s">
        <v>454</v>
      </c>
      <c r="G138" s="15" t="s">
        <v>454</v>
      </c>
      <c r="H138" s="15" t="s">
        <v>454</v>
      </c>
      <c r="I138" s="15" t="s">
        <v>454</v>
      </c>
      <c r="K138" s="271" t="s">
        <v>454</v>
      </c>
      <c r="L138" s="15" t="s">
        <v>454</v>
      </c>
      <c r="M138" s="15" t="s">
        <v>454</v>
      </c>
      <c r="N138" s="15" t="s">
        <v>454</v>
      </c>
      <c r="O138" s="271" t="s">
        <v>454</v>
      </c>
      <c r="Q138" s="15" t="s">
        <v>454</v>
      </c>
      <c r="R138" s="15" t="s">
        <v>454</v>
      </c>
      <c r="S138" s="15" t="s">
        <v>454</v>
      </c>
      <c r="V138" s="15" t="s">
        <v>454</v>
      </c>
      <c r="W138" s="15" t="s">
        <v>454</v>
      </c>
      <c r="X138" s="15" t="s">
        <v>454</v>
      </c>
      <c r="Z138" s="276" t="s">
        <v>454</v>
      </c>
      <c r="AA138" s="14">
        <v>137</v>
      </c>
      <c r="AB138" s="15" t="s">
        <v>454</v>
      </c>
      <c r="AC138" s="15" t="s">
        <v>454</v>
      </c>
      <c r="AJ138" s="276"/>
      <c r="AK138" s="14">
        <v>137</v>
      </c>
      <c r="AL138" s="15" t="s">
        <v>454</v>
      </c>
      <c r="AM138" s="15" t="s">
        <v>454</v>
      </c>
      <c r="AT138" s="319"/>
      <c r="AU138" s="14">
        <v>137</v>
      </c>
      <c r="AV138" s="15" t="e">
        <f>VLOOKUP($AT138,Players!$V$3:$W$851,2,FALSE)</f>
        <v>#N/A</v>
      </c>
      <c r="AW138" s="15" t="e">
        <f t="shared" si="46"/>
        <v>#N/A</v>
      </c>
    </row>
    <row r="139" spans="2:49">
      <c r="B139" s="15" t="s">
        <v>454</v>
      </c>
      <c r="C139" s="15" t="s">
        <v>454</v>
      </c>
      <c r="D139" s="15" t="s">
        <v>454</v>
      </c>
      <c r="G139" s="15" t="s">
        <v>454</v>
      </c>
      <c r="H139" s="15" t="s">
        <v>454</v>
      </c>
      <c r="I139" s="15" t="s">
        <v>454</v>
      </c>
      <c r="K139" s="271" t="s">
        <v>454</v>
      </c>
      <c r="L139" s="15" t="s">
        <v>454</v>
      </c>
      <c r="M139" s="15" t="s">
        <v>454</v>
      </c>
      <c r="N139" s="15" t="s">
        <v>454</v>
      </c>
      <c r="O139" s="271" t="s">
        <v>454</v>
      </c>
      <c r="Q139" s="15" t="s">
        <v>454</v>
      </c>
      <c r="R139" s="15" t="s">
        <v>454</v>
      </c>
      <c r="S139" s="15" t="s">
        <v>454</v>
      </c>
      <c r="V139" s="15" t="s">
        <v>454</v>
      </c>
      <c r="W139" s="15" t="s">
        <v>454</v>
      </c>
      <c r="X139" s="15" t="s">
        <v>454</v>
      </c>
      <c r="Z139" s="276" t="s">
        <v>454</v>
      </c>
      <c r="AA139" s="14">
        <v>138</v>
      </c>
      <c r="AB139" s="15" t="s">
        <v>454</v>
      </c>
      <c r="AC139" s="15" t="s">
        <v>454</v>
      </c>
      <c r="AJ139" s="276"/>
      <c r="AK139" s="14">
        <v>138</v>
      </c>
      <c r="AL139" s="15" t="s">
        <v>454</v>
      </c>
      <c r="AM139" s="15" t="s">
        <v>454</v>
      </c>
      <c r="AT139" s="319"/>
      <c r="AU139" s="14">
        <v>138</v>
      </c>
      <c r="AV139" s="15" t="e">
        <f>VLOOKUP($AT139,Players!$V$3:$W$851,2,FALSE)</f>
        <v>#N/A</v>
      </c>
      <c r="AW139" s="15" t="e">
        <f t="shared" si="46"/>
        <v>#N/A</v>
      </c>
    </row>
    <row r="140" spans="2:49">
      <c r="B140" s="15" t="s">
        <v>454</v>
      </c>
      <c r="C140" s="15" t="s">
        <v>454</v>
      </c>
      <c r="D140" s="15" t="s">
        <v>454</v>
      </c>
      <c r="G140" s="15" t="s">
        <v>454</v>
      </c>
      <c r="H140" s="15" t="s">
        <v>454</v>
      </c>
      <c r="I140" s="15" t="s">
        <v>454</v>
      </c>
      <c r="K140" s="271" t="s">
        <v>454</v>
      </c>
      <c r="L140" s="15" t="s">
        <v>454</v>
      </c>
      <c r="M140" s="15" t="s">
        <v>454</v>
      </c>
      <c r="N140" s="15" t="s">
        <v>454</v>
      </c>
      <c r="O140" s="271" t="s">
        <v>454</v>
      </c>
      <c r="Q140" s="15" t="s">
        <v>454</v>
      </c>
      <c r="R140" s="15" t="s">
        <v>454</v>
      </c>
      <c r="S140" s="15" t="s">
        <v>454</v>
      </c>
      <c r="V140" s="15" t="s">
        <v>454</v>
      </c>
      <c r="W140" s="15" t="s">
        <v>454</v>
      </c>
      <c r="X140" s="15" t="s">
        <v>454</v>
      </c>
      <c r="Z140" s="276" t="s">
        <v>454</v>
      </c>
      <c r="AA140" s="14">
        <v>139</v>
      </c>
      <c r="AB140" s="15" t="s">
        <v>454</v>
      </c>
      <c r="AC140" s="15" t="s">
        <v>454</v>
      </c>
      <c r="AJ140" s="276"/>
      <c r="AK140" s="14">
        <v>139</v>
      </c>
      <c r="AL140" s="15" t="s">
        <v>454</v>
      </c>
      <c r="AM140" s="15" t="s">
        <v>454</v>
      </c>
      <c r="AT140" s="319"/>
      <c r="AU140" s="14">
        <v>139</v>
      </c>
      <c r="AV140" s="15" t="e">
        <f>VLOOKUP($AT140,Players!$V$3:$W$851,2,FALSE)</f>
        <v>#N/A</v>
      </c>
      <c r="AW140" s="15" t="e">
        <f t="shared" si="46"/>
        <v>#N/A</v>
      </c>
    </row>
    <row r="141" spans="2:49">
      <c r="B141" s="15" t="s">
        <v>454</v>
      </c>
      <c r="C141" s="15" t="s">
        <v>454</v>
      </c>
      <c r="D141" s="15" t="s">
        <v>454</v>
      </c>
      <c r="G141" s="15" t="s">
        <v>454</v>
      </c>
      <c r="H141" s="15" t="s">
        <v>454</v>
      </c>
      <c r="I141" s="15" t="s">
        <v>454</v>
      </c>
      <c r="K141" s="271" t="s">
        <v>454</v>
      </c>
      <c r="L141" s="15" t="s">
        <v>454</v>
      </c>
      <c r="M141" s="15" t="s">
        <v>454</v>
      </c>
      <c r="N141" s="15" t="s">
        <v>454</v>
      </c>
      <c r="O141" s="271" t="s">
        <v>454</v>
      </c>
      <c r="Q141" s="15" t="s">
        <v>454</v>
      </c>
      <c r="R141" s="15" t="s">
        <v>454</v>
      </c>
      <c r="S141" s="15" t="s">
        <v>454</v>
      </c>
      <c r="V141" s="15" t="s">
        <v>454</v>
      </c>
      <c r="W141" s="15" t="s">
        <v>454</v>
      </c>
      <c r="X141" s="15" t="s">
        <v>454</v>
      </c>
      <c r="Z141" s="276" t="s">
        <v>454</v>
      </c>
      <c r="AA141" s="14">
        <v>140</v>
      </c>
      <c r="AB141" s="15" t="s">
        <v>454</v>
      </c>
      <c r="AC141" s="15" t="s">
        <v>454</v>
      </c>
      <c r="AJ141" s="276"/>
      <c r="AK141" s="14">
        <v>140</v>
      </c>
      <c r="AL141" s="15" t="s">
        <v>454</v>
      </c>
      <c r="AM141" s="15" t="s">
        <v>454</v>
      </c>
      <c r="AT141" s="319"/>
      <c r="AU141" s="14">
        <v>140</v>
      </c>
      <c r="AV141" s="15" t="e">
        <f>VLOOKUP($AT141,Players!$V$3:$W$851,2,FALSE)</f>
        <v>#N/A</v>
      </c>
      <c r="AW141" s="15" t="e">
        <f t="shared" si="46"/>
        <v>#N/A</v>
      </c>
    </row>
    <row r="142" spans="2:49">
      <c r="B142" s="15" t="s">
        <v>454</v>
      </c>
      <c r="C142" s="15" t="s">
        <v>454</v>
      </c>
      <c r="D142" s="15" t="s">
        <v>454</v>
      </c>
      <c r="G142" s="15" t="s">
        <v>454</v>
      </c>
      <c r="H142" s="15" t="s">
        <v>454</v>
      </c>
      <c r="I142" s="15" t="s">
        <v>454</v>
      </c>
      <c r="K142" s="271" t="s">
        <v>454</v>
      </c>
      <c r="L142" s="15" t="s">
        <v>454</v>
      </c>
      <c r="M142" s="15" t="s">
        <v>454</v>
      </c>
      <c r="N142" s="15" t="s">
        <v>454</v>
      </c>
      <c r="O142" s="271" t="s">
        <v>454</v>
      </c>
      <c r="Q142" s="15" t="s">
        <v>454</v>
      </c>
      <c r="R142" s="15" t="s">
        <v>454</v>
      </c>
      <c r="S142" s="15" t="s">
        <v>454</v>
      </c>
      <c r="V142" s="15" t="s">
        <v>454</v>
      </c>
      <c r="W142" s="15" t="s">
        <v>454</v>
      </c>
      <c r="X142" s="15" t="s">
        <v>454</v>
      </c>
      <c r="Z142" s="276" t="s">
        <v>454</v>
      </c>
      <c r="AA142" s="14">
        <v>141</v>
      </c>
      <c r="AB142" s="15" t="s">
        <v>454</v>
      </c>
      <c r="AC142" s="15" t="s">
        <v>454</v>
      </c>
      <c r="AJ142" s="276"/>
      <c r="AK142" s="14">
        <v>141</v>
      </c>
      <c r="AL142" s="15" t="s">
        <v>454</v>
      </c>
      <c r="AM142" s="15" t="s">
        <v>454</v>
      </c>
      <c r="AT142" s="319"/>
      <c r="AU142" s="14">
        <v>141</v>
      </c>
      <c r="AV142" s="15" t="e">
        <f>VLOOKUP($AT142,Players!$V$3:$W$851,2,FALSE)</f>
        <v>#N/A</v>
      </c>
      <c r="AW142" s="15" t="e">
        <f t="shared" si="46"/>
        <v>#N/A</v>
      </c>
    </row>
    <row r="143" spans="2:49">
      <c r="B143" s="15" t="s">
        <v>454</v>
      </c>
      <c r="C143" s="15" t="s">
        <v>454</v>
      </c>
      <c r="D143" s="15" t="s">
        <v>454</v>
      </c>
      <c r="G143" s="15" t="s">
        <v>454</v>
      </c>
      <c r="H143" s="15" t="s">
        <v>454</v>
      </c>
      <c r="I143" s="15" t="s">
        <v>454</v>
      </c>
      <c r="K143" s="271" t="s">
        <v>454</v>
      </c>
      <c r="L143" s="15" t="s">
        <v>454</v>
      </c>
      <c r="M143" s="15" t="s">
        <v>454</v>
      </c>
      <c r="N143" s="15" t="s">
        <v>454</v>
      </c>
      <c r="O143" s="271" t="s">
        <v>454</v>
      </c>
      <c r="Q143" s="15" t="s">
        <v>454</v>
      </c>
      <c r="R143" s="15" t="s">
        <v>454</v>
      </c>
      <c r="S143" s="15" t="s">
        <v>454</v>
      </c>
      <c r="V143" s="15" t="s">
        <v>454</v>
      </c>
      <c r="W143" s="15" t="s">
        <v>454</v>
      </c>
      <c r="X143" s="15" t="s">
        <v>454</v>
      </c>
      <c r="Z143" s="276" t="s">
        <v>454</v>
      </c>
      <c r="AA143" s="14">
        <v>142</v>
      </c>
      <c r="AB143" s="15" t="s">
        <v>454</v>
      </c>
      <c r="AC143" s="15" t="s">
        <v>454</v>
      </c>
      <c r="AJ143" s="276"/>
      <c r="AK143" s="14">
        <v>142</v>
      </c>
      <c r="AL143" s="15" t="s">
        <v>454</v>
      </c>
      <c r="AM143" s="15" t="s">
        <v>454</v>
      </c>
      <c r="AT143" s="319"/>
      <c r="AU143" s="14">
        <v>142</v>
      </c>
      <c r="AV143" s="15" t="e">
        <f>VLOOKUP($AT143,Players!$V$3:$W$851,2,FALSE)</f>
        <v>#N/A</v>
      </c>
      <c r="AW143" s="15" t="e">
        <f t="shared" si="46"/>
        <v>#N/A</v>
      </c>
    </row>
    <row r="144" spans="2:49">
      <c r="B144" s="15" t="s">
        <v>454</v>
      </c>
      <c r="C144" s="15" t="s">
        <v>454</v>
      </c>
      <c r="D144" s="15" t="s">
        <v>454</v>
      </c>
      <c r="G144" s="15" t="s">
        <v>454</v>
      </c>
      <c r="H144" s="15" t="s">
        <v>454</v>
      </c>
      <c r="I144" s="15" t="s">
        <v>454</v>
      </c>
      <c r="K144" s="271" t="s">
        <v>454</v>
      </c>
      <c r="L144" s="15" t="s">
        <v>454</v>
      </c>
      <c r="M144" s="15" t="s">
        <v>454</v>
      </c>
      <c r="N144" s="15" t="s">
        <v>454</v>
      </c>
      <c r="O144" s="271" t="s">
        <v>454</v>
      </c>
      <c r="Q144" s="15" t="s">
        <v>454</v>
      </c>
      <c r="R144" s="15" t="s">
        <v>454</v>
      </c>
      <c r="S144" s="15" t="s">
        <v>454</v>
      </c>
      <c r="V144" s="15" t="s">
        <v>454</v>
      </c>
      <c r="W144" s="15" t="s">
        <v>454</v>
      </c>
      <c r="X144" s="15" t="s">
        <v>454</v>
      </c>
      <c r="Z144" s="276" t="s">
        <v>454</v>
      </c>
      <c r="AA144" s="14">
        <v>143</v>
      </c>
      <c r="AB144" s="15" t="s">
        <v>454</v>
      </c>
      <c r="AC144" s="15" t="s">
        <v>454</v>
      </c>
      <c r="AJ144" s="276"/>
      <c r="AK144" s="14">
        <v>143</v>
      </c>
      <c r="AL144" s="15" t="s">
        <v>454</v>
      </c>
      <c r="AM144" s="15" t="s">
        <v>454</v>
      </c>
      <c r="AT144" s="319"/>
      <c r="AU144" s="14">
        <v>143</v>
      </c>
      <c r="AV144" s="15" t="e">
        <f>VLOOKUP($AT144,Players!$V$3:$W$851,2,FALSE)</f>
        <v>#N/A</v>
      </c>
      <c r="AW144" s="15" t="e">
        <f t="shared" si="46"/>
        <v>#N/A</v>
      </c>
    </row>
    <row r="145" spans="2:49">
      <c r="B145" s="15" t="s">
        <v>454</v>
      </c>
      <c r="C145" s="15" t="s">
        <v>454</v>
      </c>
      <c r="D145" s="15" t="s">
        <v>454</v>
      </c>
      <c r="G145" s="15" t="s">
        <v>454</v>
      </c>
      <c r="H145" s="15" t="s">
        <v>454</v>
      </c>
      <c r="I145" s="15" t="s">
        <v>454</v>
      </c>
      <c r="K145" s="271" t="s">
        <v>454</v>
      </c>
      <c r="L145" s="15" t="s">
        <v>454</v>
      </c>
      <c r="M145" s="15" t="s">
        <v>454</v>
      </c>
      <c r="N145" s="15" t="s">
        <v>454</v>
      </c>
      <c r="O145" s="271" t="s">
        <v>454</v>
      </c>
      <c r="Q145" s="15" t="s">
        <v>454</v>
      </c>
      <c r="R145" s="15" t="s">
        <v>454</v>
      </c>
      <c r="S145" s="15" t="s">
        <v>454</v>
      </c>
      <c r="V145" s="15" t="s">
        <v>454</v>
      </c>
      <c r="W145" s="15" t="s">
        <v>454</v>
      </c>
      <c r="X145" s="15" t="s">
        <v>454</v>
      </c>
      <c r="Z145" s="276" t="s">
        <v>454</v>
      </c>
      <c r="AA145" s="14">
        <v>144</v>
      </c>
      <c r="AB145" s="15" t="s">
        <v>454</v>
      </c>
      <c r="AC145" s="15" t="s">
        <v>454</v>
      </c>
      <c r="AJ145" s="276"/>
      <c r="AK145" s="14">
        <v>144</v>
      </c>
      <c r="AL145" s="15" t="e">
        <f>VLOOKUP($AJ145,Players!$V$3:$W$851,2,FALSE)</f>
        <v>#N/A</v>
      </c>
      <c r="AM145" s="15" t="e">
        <f t="shared" ref="AM145:AM193" si="47">IF(AL145&gt;0,1,0)</f>
        <v>#N/A</v>
      </c>
      <c r="AT145" s="319"/>
      <c r="AU145" s="14">
        <v>144</v>
      </c>
      <c r="AV145" s="15" t="e">
        <f>VLOOKUP($AT145,Players!$V$3:$W$851,2,FALSE)</f>
        <v>#N/A</v>
      </c>
      <c r="AW145" s="15" t="e">
        <f t="shared" si="46"/>
        <v>#N/A</v>
      </c>
    </row>
    <row r="146" spans="2:49">
      <c r="B146" s="15" t="s">
        <v>454</v>
      </c>
      <c r="C146" s="15" t="s">
        <v>454</v>
      </c>
      <c r="D146" s="15" t="s">
        <v>454</v>
      </c>
      <c r="G146" s="15" t="s">
        <v>454</v>
      </c>
      <c r="H146" s="15" t="s">
        <v>454</v>
      </c>
      <c r="I146" s="15" t="s">
        <v>454</v>
      </c>
      <c r="K146" s="271" t="s">
        <v>454</v>
      </c>
      <c r="L146" s="15" t="s">
        <v>454</v>
      </c>
      <c r="M146" s="15" t="s">
        <v>454</v>
      </c>
      <c r="N146" s="15" t="s">
        <v>454</v>
      </c>
      <c r="O146" s="271" t="s">
        <v>454</v>
      </c>
      <c r="Q146" s="15" t="s">
        <v>454</v>
      </c>
      <c r="R146" s="15" t="s">
        <v>454</v>
      </c>
      <c r="S146" s="15" t="s">
        <v>454</v>
      </c>
      <c r="V146" s="15" t="s">
        <v>454</v>
      </c>
      <c r="W146" s="15" t="s">
        <v>454</v>
      </c>
      <c r="X146" s="15" t="s">
        <v>454</v>
      </c>
      <c r="Z146" s="276" t="s">
        <v>454</v>
      </c>
      <c r="AA146" s="14">
        <v>145</v>
      </c>
      <c r="AB146" s="15" t="s">
        <v>454</v>
      </c>
      <c r="AC146" s="15" t="s">
        <v>454</v>
      </c>
      <c r="AJ146" s="276"/>
      <c r="AK146" s="14">
        <v>145</v>
      </c>
      <c r="AL146" s="15" t="e">
        <f>VLOOKUP($AJ146,Players!$V$3:$W$851,2,FALSE)</f>
        <v>#N/A</v>
      </c>
      <c r="AM146" s="15" t="e">
        <f t="shared" si="47"/>
        <v>#N/A</v>
      </c>
      <c r="AT146" s="319"/>
      <c r="AU146" s="14">
        <v>145</v>
      </c>
      <c r="AV146" s="15" t="e">
        <f>VLOOKUP($AT146,Players!$V$3:$W$851,2,FALSE)</f>
        <v>#N/A</v>
      </c>
      <c r="AW146" s="15" t="e">
        <f t="shared" si="46"/>
        <v>#N/A</v>
      </c>
    </row>
    <row r="147" spans="2:49">
      <c r="B147" s="15" t="s">
        <v>454</v>
      </c>
      <c r="C147" s="15" t="s">
        <v>454</v>
      </c>
      <c r="D147" s="15" t="s">
        <v>454</v>
      </c>
      <c r="G147" s="15" t="s">
        <v>454</v>
      </c>
      <c r="H147" s="15" t="s">
        <v>454</v>
      </c>
      <c r="I147" s="15" t="s">
        <v>454</v>
      </c>
      <c r="K147" s="271" t="s">
        <v>454</v>
      </c>
      <c r="L147" s="15" t="s">
        <v>454</v>
      </c>
      <c r="M147" s="15" t="s">
        <v>454</v>
      </c>
      <c r="N147" s="15" t="s">
        <v>454</v>
      </c>
      <c r="O147" s="271" t="s">
        <v>454</v>
      </c>
      <c r="Q147" s="15" t="s">
        <v>454</v>
      </c>
      <c r="R147" s="15" t="s">
        <v>454</v>
      </c>
      <c r="S147" s="15" t="s">
        <v>454</v>
      </c>
      <c r="V147" s="15" t="s">
        <v>454</v>
      </c>
      <c r="W147" s="15" t="s">
        <v>454</v>
      </c>
      <c r="X147" s="15" t="s">
        <v>454</v>
      </c>
      <c r="Z147" s="276" t="s">
        <v>454</v>
      </c>
      <c r="AA147" s="14">
        <v>146</v>
      </c>
      <c r="AB147" s="15" t="s">
        <v>454</v>
      </c>
      <c r="AC147" s="15" t="s">
        <v>454</v>
      </c>
      <c r="AJ147" s="276"/>
      <c r="AK147" s="14">
        <v>146</v>
      </c>
      <c r="AL147" s="15" t="e">
        <f>VLOOKUP($AJ147,Players!$V$3:$W$851,2,FALSE)</f>
        <v>#N/A</v>
      </c>
      <c r="AM147" s="15" t="e">
        <f t="shared" si="47"/>
        <v>#N/A</v>
      </c>
      <c r="AT147" s="319"/>
      <c r="AU147" s="14">
        <v>146</v>
      </c>
      <c r="AV147" s="15" t="e">
        <f>VLOOKUP($AT147,Players!$V$3:$W$851,2,FALSE)</f>
        <v>#N/A</v>
      </c>
      <c r="AW147" s="15" t="e">
        <f t="shared" si="46"/>
        <v>#N/A</v>
      </c>
    </row>
    <row r="148" spans="2:49">
      <c r="B148" s="15" t="s">
        <v>454</v>
      </c>
      <c r="C148" s="15" t="s">
        <v>454</v>
      </c>
      <c r="D148" s="15" t="s">
        <v>454</v>
      </c>
      <c r="G148" s="15" t="s">
        <v>454</v>
      </c>
      <c r="H148" s="15" t="s">
        <v>454</v>
      </c>
      <c r="I148" s="15" t="s">
        <v>454</v>
      </c>
      <c r="K148" s="271" t="s">
        <v>454</v>
      </c>
      <c r="L148" s="15" t="s">
        <v>454</v>
      </c>
      <c r="M148" s="15" t="s">
        <v>454</v>
      </c>
      <c r="N148" s="15" t="s">
        <v>454</v>
      </c>
      <c r="O148" s="271" t="s">
        <v>454</v>
      </c>
      <c r="Q148" s="15" t="s">
        <v>454</v>
      </c>
      <c r="R148" s="15" t="s">
        <v>454</v>
      </c>
      <c r="S148" s="15" t="s">
        <v>454</v>
      </c>
      <c r="V148" s="15" t="s">
        <v>454</v>
      </c>
      <c r="W148" s="15" t="s">
        <v>454</v>
      </c>
      <c r="X148" s="15" t="s">
        <v>454</v>
      </c>
      <c r="Z148" s="276" t="s">
        <v>454</v>
      </c>
      <c r="AA148" s="14">
        <v>147</v>
      </c>
      <c r="AB148" s="15" t="s">
        <v>454</v>
      </c>
      <c r="AC148" s="15" t="s">
        <v>454</v>
      </c>
      <c r="AJ148" s="276"/>
      <c r="AK148" s="14">
        <v>147</v>
      </c>
      <c r="AL148" s="15" t="e">
        <f>VLOOKUP($AJ148,Players!$V$3:$W$851,2,FALSE)</f>
        <v>#N/A</v>
      </c>
      <c r="AM148" s="15" t="e">
        <f t="shared" si="47"/>
        <v>#N/A</v>
      </c>
      <c r="AT148" s="319"/>
      <c r="AU148" s="14">
        <v>147</v>
      </c>
      <c r="AV148" s="15" t="e">
        <f>VLOOKUP($AT148,Players!$V$3:$W$851,2,FALSE)</f>
        <v>#N/A</v>
      </c>
      <c r="AW148" s="15" t="e">
        <f t="shared" si="46"/>
        <v>#N/A</v>
      </c>
    </row>
    <row r="149" spans="2:49">
      <c r="B149" s="15" t="s">
        <v>454</v>
      </c>
      <c r="C149" s="15" t="s">
        <v>454</v>
      </c>
      <c r="D149" s="15" t="s">
        <v>454</v>
      </c>
      <c r="G149" s="15" t="s">
        <v>454</v>
      </c>
      <c r="H149" s="15" t="s">
        <v>454</v>
      </c>
      <c r="I149" s="15" t="s">
        <v>454</v>
      </c>
      <c r="K149" s="271" t="s">
        <v>454</v>
      </c>
      <c r="L149" s="15" t="s">
        <v>454</v>
      </c>
      <c r="M149" s="15" t="s">
        <v>454</v>
      </c>
      <c r="N149" s="15" t="s">
        <v>454</v>
      </c>
      <c r="O149" s="271" t="s">
        <v>454</v>
      </c>
      <c r="Q149" s="15" t="s">
        <v>454</v>
      </c>
      <c r="R149" s="15" t="s">
        <v>454</v>
      </c>
      <c r="S149" s="15" t="s">
        <v>454</v>
      </c>
      <c r="V149" s="15" t="s">
        <v>454</v>
      </c>
      <c r="W149" s="15" t="s">
        <v>454</v>
      </c>
      <c r="X149" s="15" t="s">
        <v>454</v>
      </c>
      <c r="Z149" s="276" t="s">
        <v>454</v>
      </c>
      <c r="AA149" s="14">
        <v>148</v>
      </c>
      <c r="AB149" s="15" t="s">
        <v>454</v>
      </c>
      <c r="AC149" s="15" t="s">
        <v>454</v>
      </c>
      <c r="AJ149" s="276"/>
      <c r="AK149" s="14">
        <v>148</v>
      </c>
      <c r="AL149" s="15" t="e">
        <f>VLOOKUP($AJ149,Players!$V$3:$W$851,2,FALSE)</f>
        <v>#N/A</v>
      </c>
      <c r="AM149" s="15" t="e">
        <f t="shared" si="47"/>
        <v>#N/A</v>
      </c>
      <c r="AT149" s="319"/>
      <c r="AU149" s="14">
        <v>148</v>
      </c>
      <c r="AV149" s="15" t="e">
        <f>VLOOKUP($AT149,Players!$V$3:$W$851,2,FALSE)</f>
        <v>#N/A</v>
      </c>
      <c r="AW149" s="15" t="e">
        <f t="shared" si="46"/>
        <v>#N/A</v>
      </c>
    </row>
    <row r="150" spans="2:49">
      <c r="B150" s="15" t="s">
        <v>454</v>
      </c>
      <c r="C150" s="15" t="s">
        <v>454</v>
      </c>
      <c r="D150" s="15" t="s">
        <v>454</v>
      </c>
      <c r="G150" s="15" t="s">
        <v>454</v>
      </c>
      <c r="H150" s="15" t="s">
        <v>454</v>
      </c>
      <c r="I150" s="15" t="s">
        <v>454</v>
      </c>
      <c r="K150" s="271" t="s">
        <v>454</v>
      </c>
      <c r="L150" s="15" t="s">
        <v>454</v>
      </c>
      <c r="M150" s="15" t="s">
        <v>454</v>
      </c>
      <c r="N150" s="15" t="s">
        <v>454</v>
      </c>
      <c r="O150" s="271" t="s">
        <v>454</v>
      </c>
      <c r="V150" s="15" t="s">
        <v>454</v>
      </c>
      <c r="W150" s="15" t="s">
        <v>454</v>
      </c>
      <c r="X150" s="15" t="s">
        <v>454</v>
      </c>
      <c r="Z150" s="276" t="s">
        <v>454</v>
      </c>
      <c r="AA150" s="14">
        <v>149</v>
      </c>
      <c r="AB150" s="15" t="s">
        <v>454</v>
      </c>
      <c r="AC150" s="15" t="s">
        <v>454</v>
      </c>
      <c r="AJ150" s="276"/>
      <c r="AK150" s="14">
        <v>149</v>
      </c>
      <c r="AL150" s="15" t="e">
        <f>VLOOKUP($AJ150,Players!$V$3:$W$851,2,FALSE)</f>
        <v>#N/A</v>
      </c>
      <c r="AM150" s="15" t="e">
        <f t="shared" si="47"/>
        <v>#N/A</v>
      </c>
      <c r="AT150" s="319"/>
      <c r="AU150" s="14">
        <v>149</v>
      </c>
      <c r="AV150" s="15" t="e">
        <f>VLOOKUP($AT150,Players!$V$3:$W$851,2,FALSE)</f>
        <v>#N/A</v>
      </c>
      <c r="AW150" s="15" t="e">
        <f t="shared" si="46"/>
        <v>#N/A</v>
      </c>
    </row>
    <row r="151" spans="2:49">
      <c r="B151" s="15" t="s">
        <v>454</v>
      </c>
      <c r="C151" s="15" t="s">
        <v>454</v>
      </c>
      <c r="D151" s="15" t="s">
        <v>454</v>
      </c>
      <c r="G151" s="15" t="s">
        <v>454</v>
      </c>
      <c r="H151" s="15" t="s">
        <v>454</v>
      </c>
      <c r="I151" s="15" t="s">
        <v>454</v>
      </c>
      <c r="K151" s="271" t="s">
        <v>454</v>
      </c>
      <c r="L151" s="15" t="s">
        <v>454</v>
      </c>
      <c r="M151" s="15" t="s">
        <v>454</v>
      </c>
      <c r="N151" s="15" t="s">
        <v>454</v>
      </c>
      <c r="O151" s="271" t="s">
        <v>454</v>
      </c>
      <c r="Z151" s="276" t="s">
        <v>454</v>
      </c>
      <c r="AA151" s="14">
        <v>150</v>
      </c>
      <c r="AB151" s="15" t="s">
        <v>454</v>
      </c>
      <c r="AC151" s="15" t="s">
        <v>454</v>
      </c>
      <c r="AJ151" s="276"/>
      <c r="AK151" s="14">
        <v>150</v>
      </c>
      <c r="AL151" s="15" t="e">
        <f>VLOOKUP($AJ151,Players!$V$3:$W$851,2,FALSE)</f>
        <v>#N/A</v>
      </c>
      <c r="AM151" s="15" t="e">
        <f t="shared" si="47"/>
        <v>#N/A</v>
      </c>
      <c r="AT151" s="319"/>
      <c r="AU151" s="14">
        <v>150</v>
      </c>
      <c r="AV151" s="15" t="e">
        <f>VLOOKUP($AT151,Players!$V$3:$W$851,2,FALSE)</f>
        <v>#N/A</v>
      </c>
      <c r="AW151" s="15" t="e">
        <f t="shared" si="46"/>
        <v>#N/A</v>
      </c>
    </row>
    <row r="152" spans="2:49">
      <c r="B152" s="15" t="s">
        <v>454</v>
      </c>
      <c r="C152" s="15" t="s">
        <v>454</v>
      </c>
      <c r="D152" s="15" t="s">
        <v>454</v>
      </c>
      <c r="G152" s="15" t="s">
        <v>454</v>
      </c>
      <c r="H152" s="15" t="s">
        <v>454</v>
      </c>
      <c r="I152" s="15" t="s">
        <v>454</v>
      </c>
      <c r="K152" s="271" t="s">
        <v>454</v>
      </c>
      <c r="L152" s="15" t="s">
        <v>454</v>
      </c>
      <c r="M152" s="15" t="s">
        <v>454</v>
      </c>
      <c r="N152" s="15" t="s">
        <v>454</v>
      </c>
      <c r="O152" s="271" t="s">
        <v>454</v>
      </c>
      <c r="Z152" s="276" t="s">
        <v>454</v>
      </c>
      <c r="AA152" s="14">
        <v>151</v>
      </c>
      <c r="AB152" s="15" t="s">
        <v>454</v>
      </c>
      <c r="AC152" s="15" t="s">
        <v>454</v>
      </c>
      <c r="AJ152" s="276"/>
      <c r="AK152" s="14">
        <v>151</v>
      </c>
      <c r="AL152" s="15" t="e">
        <f>VLOOKUP($AJ152,Players!$V$3:$W$851,2,FALSE)</f>
        <v>#N/A</v>
      </c>
      <c r="AM152" s="15" t="e">
        <f t="shared" si="47"/>
        <v>#N/A</v>
      </c>
      <c r="AT152" s="319"/>
      <c r="AU152" s="14">
        <v>151</v>
      </c>
      <c r="AV152" s="15" t="e">
        <f>VLOOKUP($AT152,Players!$V$3:$W$851,2,FALSE)</f>
        <v>#N/A</v>
      </c>
      <c r="AW152" s="15" t="e">
        <f t="shared" si="46"/>
        <v>#N/A</v>
      </c>
    </row>
    <row r="153" spans="2:49">
      <c r="B153" s="15" t="s">
        <v>454</v>
      </c>
      <c r="C153" s="15" t="s">
        <v>454</v>
      </c>
      <c r="D153" s="15" t="s">
        <v>454</v>
      </c>
      <c r="G153" s="15" t="s">
        <v>454</v>
      </c>
      <c r="H153" s="15" t="s">
        <v>454</v>
      </c>
      <c r="I153" s="15" t="s">
        <v>454</v>
      </c>
      <c r="K153" s="271" t="s">
        <v>454</v>
      </c>
      <c r="L153" s="15" t="s">
        <v>454</v>
      </c>
      <c r="M153" s="15" t="s">
        <v>454</v>
      </c>
      <c r="N153" s="15" t="s">
        <v>454</v>
      </c>
      <c r="O153" s="271" t="s">
        <v>454</v>
      </c>
      <c r="Z153" s="276" t="s">
        <v>454</v>
      </c>
      <c r="AA153" s="14">
        <v>152</v>
      </c>
      <c r="AB153" s="15" t="s">
        <v>454</v>
      </c>
      <c r="AC153" s="15" t="s">
        <v>454</v>
      </c>
      <c r="AJ153" s="276"/>
      <c r="AK153" s="14">
        <v>152</v>
      </c>
      <c r="AL153" s="15" t="e">
        <f>VLOOKUP($AJ153,Players!$V$3:$W$851,2,FALSE)</f>
        <v>#N/A</v>
      </c>
      <c r="AM153" s="15" t="e">
        <f t="shared" si="47"/>
        <v>#N/A</v>
      </c>
      <c r="AT153" s="319"/>
      <c r="AU153" s="14">
        <v>152</v>
      </c>
      <c r="AV153" s="15" t="e">
        <f>VLOOKUP($AT153,Players!$V$3:$W$851,2,FALSE)</f>
        <v>#N/A</v>
      </c>
      <c r="AW153" s="15" t="e">
        <f t="shared" si="46"/>
        <v>#N/A</v>
      </c>
    </row>
    <row r="154" spans="2:49">
      <c r="B154" s="15" t="s">
        <v>454</v>
      </c>
      <c r="C154" s="15" t="s">
        <v>454</v>
      </c>
      <c r="D154" s="15" t="s">
        <v>454</v>
      </c>
      <c r="G154" s="15" t="s">
        <v>454</v>
      </c>
      <c r="H154" s="15" t="s">
        <v>454</v>
      </c>
      <c r="I154" s="15" t="s">
        <v>454</v>
      </c>
      <c r="K154" s="271" t="s">
        <v>454</v>
      </c>
      <c r="L154" s="15" t="s">
        <v>454</v>
      </c>
      <c r="M154" s="15" t="s">
        <v>454</v>
      </c>
      <c r="N154" s="15" t="s">
        <v>454</v>
      </c>
      <c r="O154" s="271" t="s">
        <v>454</v>
      </c>
      <c r="Z154" s="276" t="s">
        <v>454</v>
      </c>
      <c r="AA154" s="14">
        <v>153</v>
      </c>
      <c r="AB154" s="15" t="s">
        <v>454</v>
      </c>
      <c r="AC154" s="15" t="s">
        <v>454</v>
      </c>
      <c r="AJ154" s="276"/>
      <c r="AK154" s="14">
        <v>153</v>
      </c>
      <c r="AL154" s="15" t="e">
        <f>VLOOKUP($AJ154,Players!$V$3:$W$851,2,FALSE)</f>
        <v>#N/A</v>
      </c>
      <c r="AM154" s="15" t="e">
        <f t="shared" si="47"/>
        <v>#N/A</v>
      </c>
      <c r="AT154" s="319"/>
      <c r="AU154" s="14">
        <v>153</v>
      </c>
      <c r="AV154" s="15" t="e">
        <f>VLOOKUP($AT154,Players!$V$3:$W$851,2,FALSE)</f>
        <v>#N/A</v>
      </c>
      <c r="AW154" s="15" t="e">
        <f t="shared" si="46"/>
        <v>#N/A</v>
      </c>
    </row>
    <row r="155" spans="2:49">
      <c r="B155" s="15" t="s">
        <v>454</v>
      </c>
      <c r="C155" s="15" t="s">
        <v>454</v>
      </c>
      <c r="D155" s="15" t="s">
        <v>454</v>
      </c>
      <c r="G155" s="15" t="s">
        <v>454</v>
      </c>
      <c r="H155" s="15" t="s">
        <v>454</v>
      </c>
      <c r="I155" s="15" t="s">
        <v>454</v>
      </c>
      <c r="K155" s="271" t="s">
        <v>454</v>
      </c>
      <c r="L155" s="15" t="s">
        <v>454</v>
      </c>
      <c r="M155" s="15" t="s">
        <v>454</v>
      </c>
      <c r="N155" s="15" t="s">
        <v>454</v>
      </c>
      <c r="O155" s="271" t="s">
        <v>454</v>
      </c>
      <c r="Z155" s="276" t="s">
        <v>454</v>
      </c>
      <c r="AA155" s="14">
        <v>154</v>
      </c>
      <c r="AB155" s="15" t="s">
        <v>454</v>
      </c>
      <c r="AC155" s="15" t="s">
        <v>454</v>
      </c>
      <c r="AJ155" s="276"/>
      <c r="AK155" s="14">
        <v>154</v>
      </c>
      <c r="AL155" s="15" t="e">
        <f>VLOOKUP($AJ155,Players!$V$3:$W$851,2,FALSE)</f>
        <v>#N/A</v>
      </c>
      <c r="AM155" s="15" t="e">
        <f t="shared" si="47"/>
        <v>#N/A</v>
      </c>
      <c r="AT155" s="319"/>
      <c r="AU155" s="14">
        <v>154</v>
      </c>
      <c r="AV155" s="15" t="e">
        <f>VLOOKUP($AT155,Players!$V$3:$W$851,2,FALSE)</f>
        <v>#N/A</v>
      </c>
      <c r="AW155" s="15" t="e">
        <f t="shared" si="46"/>
        <v>#N/A</v>
      </c>
    </row>
    <row r="156" spans="2:49">
      <c r="B156" s="15" t="s">
        <v>454</v>
      </c>
      <c r="C156" s="15" t="s">
        <v>454</v>
      </c>
      <c r="D156" s="15" t="s">
        <v>454</v>
      </c>
      <c r="G156" s="15" t="s">
        <v>454</v>
      </c>
      <c r="H156" s="15" t="s">
        <v>454</v>
      </c>
      <c r="I156" s="15" t="s">
        <v>454</v>
      </c>
      <c r="K156" s="271" t="s">
        <v>454</v>
      </c>
      <c r="L156" s="15" t="s">
        <v>454</v>
      </c>
      <c r="M156" s="15" t="s">
        <v>454</v>
      </c>
      <c r="N156" s="15" t="s">
        <v>454</v>
      </c>
      <c r="O156" s="271" t="s">
        <v>454</v>
      </c>
      <c r="Z156" s="276" t="s">
        <v>454</v>
      </c>
      <c r="AA156" s="14">
        <v>155</v>
      </c>
      <c r="AB156" s="15" t="s">
        <v>454</v>
      </c>
      <c r="AC156" s="15" t="s">
        <v>454</v>
      </c>
      <c r="AJ156" s="276"/>
      <c r="AK156" s="14">
        <v>155</v>
      </c>
      <c r="AL156" s="15" t="e">
        <f>VLOOKUP($AJ156,Players!$V$3:$W$851,2,FALSE)</f>
        <v>#N/A</v>
      </c>
      <c r="AM156" s="15" t="e">
        <f t="shared" si="47"/>
        <v>#N/A</v>
      </c>
      <c r="AT156" s="319"/>
      <c r="AU156" s="14">
        <v>155</v>
      </c>
      <c r="AV156" s="15" t="e">
        <f>VLOOKUP($AT156,Players!$V$3:$W$851,2,FALSE)</f>
        <v>#N/A</v>
      </c>
      <c r="AW156" s="15" t="e">
        <f t="shared" si="46"/>
        <v>#N/A</v>
      </c>
    </row>
    <row r="157" spans="2:49">
      <c r="B157" s="15" t="s">
        <v>454</v>
      </c>
      <c r="C157" s="15" t="s">
        <v>454</v>
      </c>
      <c r="D157" s="15" t="s">
        <v>454</v>
      </c>
      <c r="G157" s="15" t="s">
        <v>454</v>
      </c>
      <c r="H157" s="15" t="s">
        <v>454</v>
      </c>
      <c r="I157" s="15" t="s">
        <v>454</v>
      </c>
      <c r="K157" s="271" t="s">
        <v>454</v>
      </c>
      <c r="L157" s="15" t="s">
        <v>454</v>
      </c>
      <c r="M157" s="15" t="s">
        <v>454</v>
      </c>
      <c r="N157" s="15" t="s">
        <v>454</v>
      </c>
      <c r="O157" s="271" t="s">
        <v>454</v>
      </c>
      <c r="Z157" s="276" t="s">
        <v>454</v>
      </c>
      <c r="AA157" s="14">
        <v>156</v>
      </c>
      <c r="AB157" s="15" t="s">
        <v>454</v>
      </c>
      <c r="AC157" s="15" t="s">
        <v>454</v>
      </c>
      <c r="AJ157" s="276"/>
      <c r="AK157" s="14">
        <v>156</v>
      </c>
      <c r="AL157" s="15" t="e">
        <f>VLOOKUP($AJ157,Players!$V$3:$W$851,2,FALSE)</f>
        <v>#N/A</v>
      </c>
      <c r="AM157" s="15" t="e">
        <f t="shared" si="47"/>
        <v>#N/A</v>
      </c>
      <c r="AT157" s="319"/>
      <c r="AU157" s="14">
        <v>156</v>
      </c>
      <c r="AV157" s="15" t="e">
        <f>VLOOKUP($AT157,Players!$V$3:$W$851,2,FALSE)</f>
        <v>#N/A</v>
      </c>
      <c r="AW157" s="15" t="e">
        <f t="shared" si="46"/>
        <v>#N/A</v>
      </c>
    </row>
    <row r="158" spans="2:49">
      <c r="B158" s="15" t="s">
        <v>454</v>
      </c>
      <c r="C158" s="15" t="s">
        <v>454</v>
      </c>
      <c r="D158" s="15" t="s">
        <v>454</v>
      </c>
      <c r="G158" s="15" t="s">
        <v>454</v>
      </c>
      <c r="H158" s="15" t="s">
        <v>454</v>
      </c>
      <c r="I158" s="15" t="s">
        <v>454</v>
      </c>
      <c r="K158" s="271" t="s">
        <v>454</v>
      </c>
      <c r="L158" s="15" t="s">
        <v>454</v>
      </c>
      <c r="M158" s="15" t="s">
        <v>454</v>
      </c>
      <c r="N158" s="15" t="s">
        <v>454</v>
      </c>
      <c r="O158" s="271" t="s">
        <v>454</v>
      </c>
      <c r="Z158" s="276" t="s">
        <v>454</v>
      </c>
      <c r="AA158" s="14">
        <v>157</v>
      </c>
      <c r="AB158" s="15" t="s">
        <v>454</v>
      </c>
      <c r="AC158" s="15" t="s">
        <v>454</v>
      </c>
      <c r="AJ158" s="276"/>
      <c r="AK158" s="14">
        <v>157</v>
      </c>
      <c r="AL158" s="15" t="e">
        <f>VLOOKUP($AJ158,Players!$V$3:$W$851,2,FALSE)</f>
        <v>#N/A</v>
      </c>
      <c r="AM158" s="15" t="e">
        <f t="shared" si="47"/>
        <v>#N/A</v>
      </c>
      <c r="AT158" s="319"/>
      <c r="AU158" s="14">
        <v>157</v>
      </c>
      <c r="AV158" s="15" t="e">
        <f>VLOOKUP($AT158,Players!$V$3:$W$851,2,FALSE)</f>
        <v>#N/A</v>
      </c>
      <c r="AW158" s="15" t="e">
        <f t="shared" si="46"/>
        <v>#N/A</v>
      </c>
    </row>
    <row r="159" spans="2:49">
      <c r="B159" s="15" t="s">
        <v>454</v>
      </c>
      <c r="C159" s="15" t="s">
        <v>454</v>
      </c>
      <c r="D159" s="15" t="s">
        <v>454</v>
      </c>
      <c r="G159" s="15" t="s">
        <v>454</v>
      </c>
      <c r="H159" s="15" t="s">
        <v>454</v>
      </c>
      <c r="I159" s="15" t="s">
        <v>454</v>
      </c>
      <c r="K159" s="271" t="s">
        <v>454</v>
      </c>
      <c r="L159" s="15" t="s">
        <v>454</v>
      </c>
      <c r="M159" s="15" t="s">
        <v>454</v>
      </c>
      <c r="N159" s="15" t="s">
        <v>454</v>
      </c>
      <c r="O159" s="271" t="s">
        <v>454</v>
      </c>
      <c r="Z159" s="276" t="s">
        <v>454</v>
      </c>
      <c r="AA159" s="14">
        <v>158</v>
      </c>
      <c r="AB159" s="15" t="s">
        <v>454</v>
      </c>
      <c r="AC159" s="15" t="s">
        <v>454</v>
      </c>
      <c r="AJ159" s="276"/>
      <c r="AK159" s="14">
        <v>158</v>
      </c>
      <c r="AL159" s="15" t="e">
        <f>VLOOKUP($AJ159,Players!$V$3:$W$851,2,FALSE)</f>
        <v>#N/A</v>
      </c>
      <c r="AM159" s="15" t="e">
        <f t="shared" si="47"/>
        <v>#N/A</v>
      </c>
      <c r="AT159" s="319"/>
      <c r="AU159" s="14">
        <v>158</v>
      </c>
      <c r="AV159" s="15" t="e">
        <f>VLOOKUP($AT159,Players!$V$3:$W$851,2,FALSE)</f>
        <v>#N/A</v>
      </c>
      <c r="AW159" s="15" t="e">
        <f t="shared" si="46"/>
        <v>#N/A</v>
      </c>
    </row>
    <row r="160" spans="2:49">
      <c r="B160" s="15" t="s">
        <v>454</v>
      </c>
      <c r="C160" s="15" t="s">
        <v>454</v>
      </c>
      <c r="D160" s="15" t="s">
        <v>454</v>
      </c>
      <c r="G160" s="15" t="s">
        <v>454</v>
      </c>
      <c r="H160" s="15" t="s">
        <v>454</v>
      </c>
      <c r="I160" s="15" t="s">
        <v>454</v>
      </c>
      <c r="K160" s="271" t="s">
        <v>454</v>
      </c>
      <c r="L160" s="15" t="s">
        <v>454</v>
      </c>
      <c r="M160" s="15" t="s">
        <v>454</v>
      </c>
      <c r="N160" s="15" t="s">
        <v>454</v>
      </c>
      <c r="O160" s="271" t="s">
        <v>454</v>
      </c>
      <c r="Z160" s="276" t="s">
        <v>454</v>
      </c>
      <c r="AA160" s="14">
        <v>159</v>
      </c>
      <c r="AB160" s="15" t="s">
        <v>454</v>
      </c>
      <c r="AC160" s="15" t="s">
        <v>454</v>
      </c>
      <c r="AJ160" s="276"/>
      <c r="AK160" s="14">
        <v>159</v>
      </c>
      <c r="AL160" s="15" t="e">
        <f>VLOOKUP($AJ160,Players!$V$3:$W$851,2,FALSE)</f>
        <v>#N/A</v>
      </c>
      <c r="AM160" s="15" t="e">
        <f t="shared" si="47"/>
        <v>#N/A</v>
      </c>
      <c r="AT160" s="319"/>
      <c r="AU160" s="14">
        <v>159</v>
      </c>
      <c r="AV160" s="15" t="e">
        <f>VLOOKUP($AT160,Players!$V$3:$W$851,2,FALSE)</f>
        <v>#N/A</v>
      </c>
      <c r="AW160" s="15" t="e">
        <f t="shared" si="46"/>
        <v>#N/A</v>
      </c>
    </row>
    <row r="161" spans="2:49">
      <c r="B161" s="15" t="s">
        <v>454</v>
      </c>
      <c r="C161" s="15" t="s">
        <v>454</v>
      </c>
      <c r="D161" s="15" t="s">
        <v>454</v>
      </c>
      <c r="G161" s="15" t="s">
        <v>454</v>
      </c>
      <c r="H161" s="15" t="s">
        <v>454</v>
      </c>
      <c r="I161" s="15" t="s">
        <v>454</v>
      </c>
      <c r="K161" s="271" t="s">
        <v>454</v>
      </c>
      <c r="L161" s="15" t="s">
        <v>454</v>
      </c>
      <c r="M161" s="15" t="s">
        <v>454</v>
      </c>
      <c r="N161" s="15" t="s">
        <v>454</v>
      </c>
      <c r="O161" s="271" t="s">
        <v>454</v>
      </c>
      <c r="Z161" s="276" t="s">
        <v>454</v>
      </c>
      <c r="AA161" s="14">
        <v>160</v>
      </c>
      <c r="AB161" s="15" t="s">
        <v>454</v>
      </c>
      <c r="AC161" s="15" t="s">
        <v>454</v>
      </c>
      <c r="AJ161" s="276"/>
      <c r="AK161" s="14">
        <v>160</v>
      </c>
      <c r="AL161" s="15" t="e">
        <f>VLOOKUP($AJ161,Players!$V$3:$W$851,2,FALSE)</f>
        <v>#N/A</v>
      </c>
      <c r="AM161" s="15" t="e">
        <f t="shared" si="47"/>
        <v>#N/A</v>
      </c>
      <c r="AT161" s="319"/>
      <c r="AU161" s="14">
        <v>160</v>
      </c>
      <c r="AV161" s="15" t="e">
        <f>VLOOKUP($AT161,Players!$V$3:$W$851,2,FALSE)</f>
        <v>#N/A</v>
      </c>
      <c r="AW161" s="15" t="e">
        <f t="shared" si="46"/>
        <v>#N/A</v>
      </c>
    </row>
    <row r="162" spans="2:49">
      <c r="B162" s="15" t="s">
        <v>454</v>
      </c>
      <c r="C162" s="15" t="s">
        <v>454</v>
      </c>
      <c r="D162" s="15" t="s">
        <v>454</v>
      </c>
      <c r="G162" s="15" t="s">
        <v>454</v>
      </c>
      <c r="H162" s="15" t="s">
        <v>454</v>
      </c>
      <c r="I162" s="15" t="s">
        <v>454</v>
      </c>
      <c r="K162" s="271" t="s">
        <v>454</v>
      </c>
      <c r="L162" s="15" t="s">
        <v>454</v>
      </c>
      <c r="M162" s="15" t="s">
        <v>454</v>
      </c>
      <c r="N162" s="15" t="s">
        <v>454</v>
      </c>
      <c r="O162" s="271" t="s">
        <v>454</v>
      </c>
      <c r="Z162" s="276" t="s">
        <v>454</v>
      </c>
      <c r="AA162" s="14">
        <v>161</v>
      </c>
      <c r="AB162" s="15" t="s">
        <v>454</v>
      </c>
      <c r="AC162" s="15" t="s">
        <v>454</v>
      </c>
      <c r="AJ162" s="276"/>
      <c r="AK162" s="14">
        <v>161</v>
      </c>
      <c r="AL162" s="15" t="e">
        <f>VLOOKUP($AJ162,Players!$V$3:$W$851,2,FALSE)</f>
        <v>#N/A</v>
      </c>
      <c r="AM162" s="15" t="e">
        <f t="shared" si="47"/>
        <v>#N/A</v>
      </c>
      <c r="AT162" s="319"/>
      <c r="AU162" s="14">
        <v>161</v>
      </c>
      <c r="AV162" s="15" t="e">
        <f>VLOOKUP($AT162,Players!$V$3:$W$851,2,FALSE)</f>
        <v>#N/A</v>
      </c>
      <c r="AW162" s="15" t="e">
        <f t="shared" si="46"/>
        <v>#N/A</v>
      </c>
    </row>
    <row r="163" spans="2:49">
      <c r="B163" s="15" t="s">
        <v>454</v>
      </c>
      <c r="C163" s="15" t="s">
        <v>454</v>
      </c>
      <c r="D163" s="15" t="s">
        <v>454</v>
      </c>
      <c r="G163" s="15" t="s">
        <v>454</v>
      </c>
      <c r="H163" s="15" t="s">
        <v>454</v>
      </c>
      <c r="I163" s="15" t="s">
        <v>454</v>
      </c>
      <c r="K163" s="271" t="s">
        <v>454</v>
      </c>
      <c r="L163" s="15" t="s">
        <v>454</v>
      </c>
      <c r="M163" s="15" t="s">
        <v>454</v>
      </c>
      <c r="N163" s="15" t="s">
        <v>454</v>
      </c>
      <c r="O163" s="271" t="s">
        <v>454</v>
      </c>
      <c r="Z163" s="276" t="s">
        <v>454</v>
      </c>
      <c r="AA163" s="14">
        <v>162</v>
      </c>
      <c r="AB163" s="15" t="s">
        <v>454</v>
      </c>
      <c r="AC163" s="15" t="s">
        <v>454</v>
      </c>
      <c r="AJ163" s="276"/>
      <c r="AK163" s="14">
        <v>162</v>
      </c>
      <c r="AL163" s="15" t="e">
        <f>VLOOKUP($AJ163,Players!$V$3:$W$851,2,FALSE)</f>
        <v>#N/A</v>
      </c>
      <c r="AM163" s="15" t="e">
        <f t="shared" si="47"/>
        <v>#N/A</v>
      </c>
      <c r="AT163" s="319"/>
      <c r="AU163" s="14">
        <v>162</v>
      </c>
      <c r="AV163" s="15" t="e">
        <f>VLOOKUP($AT163,Players!$V$3:$W$851,2,FALSE)</f>
        <v>#N/A</v>
      </c>
      <c r="AW163" s="15" t="e">
        <f t="shared" si="46"/>
        <v>#N/A</v>
      </c>
    </row>
    <row r="164" spans="2:49">
      <c r="B164" s="15" t="s">
        <v>454</v>
      </c>
      <c r="C164" s="15" t="s">
        <v>454</v>
      </c>
      <c r="D164" s="15" t="s">
        <v>454</v>
      </c>
      <c r="G164" s="15" t="s">
        <v>454</v>
      </c>
      <c r="H164" s="15" t="s">
        <v>454</v>
      </c>
      <c r="I164" s="15" t="s">
        <v>454</v>
      </c>
      <c r="K164" s="271" t="s">
        <v>454</v>
      </c>
      <c r="L164" s="15" t="s">
        <v>454</v>
      </c>
      <c r="M164" s="15" t="s">
        <v>454</v>
      </c>
      <c r="N164" s="15" t="s">
        <v>454</v>
      </c>
      <c r="O164" s="271" t="s">
        <v>454</v>
      </c>
      <c r="Z164" s="276" t="s">
        <v>454</v>
      </c>
      <c r="AA164" s="14">
        <v>163</v>
      </c>
      <c r="AB164" s="15" t="s">
        <v>454</v>
      </c>
      <c r="AC164" s="15" t="s">
        <v>454</v>
      </c>
      <c r="AJ164" s="276"/>
      <c r="AK164" s="14">
        <v>163</v>
      </c>
      <c r="AL164" s="15" t="e">
        <f>VLOOKUP($AJ164,Players!$V$3:$W$851,2,FALSE)</f>
        <v>#N/A</v>
      </c>
      <c r="AM164" s="15" t="e">
        <f t="shared" si="47"/>
        <v>#N/A</v>
      </c>
      <c r="AT164" s="319"/>
      <c r="AU164" s="14">
        <v>163</v>
      </c>
      <c r="AV164" s="15" t="e">
        <f>VLOOKUP($AT164,Players!$V$3:$W$851,2,FALSE)</f>
        <v>#N/A</v>
      </c>
      <c r="AW164" s="15" t="e">
        <f t="shared" si="46"/>
        <v>#N/A</v>
      </c>
    </row>
    <row r="165" spans="2:49">
      <c r="B165" s="15" t="s">
        <v>454</v>
      </c>
      <c r="C165" s="15" t="s">
        <v>454</v>
      </c>
      <c r="D165" s="15" t="s">
        <v>454</v>
      </c>
      <c r="G165" s="15" t="s">
        <v>454</v>
      </c>
      <c r="H165" s="15" t="s">
        <v>454</v>
      </c>
      <c r="I165" s="15" t="s">
        <v>454</v>
      </c>
      <c r="K165" s="271" t="s">
        <v>454</v>
      </c>
      <c r="L165" s="15" t="s">
        <v>454</v>
      </c>
      <c r="M165" s="15" t="s">
        <v>454</v>
      </c>
      <c r="N165" s="15" t="s">
        <v>454</v>
      </c>
      <c r="O165" s="271" t="s">
        <v>454</v>
      </c>
      <c r="Z165" s="276" t="s">
        <v>454</v>
      </c>
      <c r="AA165" s="14">
        <v>164</v>
      </c>
      <c r="AB165" s="15" t="s">
        <v>454</v>
      </c>
      <c r="AC165" s="15" t="s">
        <v>454</v>
      </c>
      <c r="AJ165" s="276"/>
      <c r="AK165" s="14">
        <v>164</v>
      </c>
      <c r="AL165" s="15" t="e">
        <f>VLOOKUP($AJ165,Players!$V$3:$W$851,2,FALSE)</f>
        <v>#N/A</v>
      </c>
      <c r="AM165" s="15" t="e">
        <f t="shared" si="47"/>
        <v>#N/A</v>
      </c>
      <c r="AT165" s="319"/>
      <c r="AU165" s="14">
        <v>164</v>
      </c>
      <c r="AV165" s="15" t="e">
        <f>VLOOKUP($AT165,Players!$V$3:$W$851,2,FALSE)</f>
        <v>#N/A</v>
      </c>
      <c r="AW165" s="15" t="e">
        <f t="shared" si="46"/>
        <v>#N/A</v>
      </c>
    </row>
    <row r="166" spans="2:49">
      <c r="B166" s="15" t="s">
        <v>454</v>
      </c>
      <c r="C166" s="15" t="s">
        <v>454</v>
      </c>
      <c r="D166" s="15" t="s">
        <v>454</v>
      </c>
      <c r="G166" s="15" t="s">
        <v>454</v>
      </c>
      <c r="H166" s="15" t="s">
        <v>454</v>
      </c>
      <c r="I166" s="15" t="s">
        <v>454</v>
      </c>
      <c r="K166" s="271" t="s">
        <v>454</v>
      </c>
      <c r="L166" s="15" t="s">
        <v>454</v>
      </c>
      <c r="M166" s="15" t="s">
        <v>454</v>
      </c>
      <c r="N166" s="15" t="s">
        <v>454</v>
      </c>
      <c r="O166" s="271" t="s">
        <v>454</v>
      </c>
      <c r="X166" s="271" t="s">
        <v>454</v>
      </c>
      <c r="Z166" s="276" t="s">
        <v>454</v>
      </c>
      <c r="AA166" s="14">
        <v>165</v>
      </c>
      <c r="AB166" s="15" t="s">
        <v>454</v>
      </c>
      <c r="AC166" s="15" t="s">
        <v>454</v>
      </c>
      <c r="AJ166" s="276"/>
      <c r="AK166" s="14">
        <v>165</v>
      </c>
      <c r="AL166" s="15" t="e">
        <f>VLOOKUP($AJ166,Players!$V$3:$W$851,2,FALSE)</f>
        <v>#N/A</v>
      </c>
      <c r="AM166" s="15" t="e">
        <f t="shared" si="47"/>
        <v>#N/A</v>
      </c>
      <c r="AT166" s="319"/>
      <c r="AU166" s="14">
        <v>165</v>
      </c>
      <c r="AV166" s="15" t="e">
        <f>VLOOKUP($AT166,Players!$V$3:$W$851,2,FALSE)</f>
        <v>#N/A</v>
      </c>
      <c r="AW166" s="15" t="e">
        <f t="shared" si="46"/>
        <v>#N/A</v>
      </c>
    </row>
    <row r="167" spans="2:49">
      <c r="B167" s="15" t="s">
        <v>454</v>
      </c>
      <c r="C167" s="15" t="s">
        <v>454</v>
      </c>
      <c r="D167" s="15" t="s">
        <v>454</v>
      </c>
      <c r="G167" s="15" t="s">
        <v>454</v>
      </c>
      <c r="H167" s="15" t="s">
        <v>454</v>
      </c>
      <c r="I167" s="15" t="s">
        <v>454</v>
      </c>
      <c r="K167" s="271" t="s">
        <v>454</v>
      </c>
      <c r="L167" s="15" t="s">
        <v>454</v>
      </c>
      <c r="M167" s="15" t="s">
        <v>454</v>
      </c>
      <c r="N167" s="15" t="s">
        <v>454</v>
      </c>
      <c r="O167" s="271" t="s">
        <v>454</v>
      </c>
      <c r="X167" s="271" t="s">
        <v>454</v>
      </c>
      <c r="Z167" s="276" t="s">
        <v>454</v>
      </c>
      <c r="AA167" s="14">
        <v>166</v>
      </c>
      <c r="AB167" s="15" t="s">
        <v>454</v>
      </c>
      <c r="AC167" s="15" t="s">
        <v>454</v>
      </c>
      <c r="AJ167" s="276"/>
      <c r="AK167" s="14">
        <v>166</v>
      </c>
      <c r="AL167" s="15" t="e">
        <f>VLOOKUP($AJ167,Players!$V$3:$W$851,2,FALSE)</f>
        <v>#N/A</v>
      </c>
      <c r="AM167" s="15" t="e">
        <f t="shared" si="47"/>
        <v>#N/A</v>
      </c>
      <c r="AT167" s="319"/>
      <c r="AU167" s="14">
        <v>166</v>
      </c>
      <c r="AV167" s="15" t="e">
        <f>VLOOKUP($AT167,Players!$V$3:$W$851,2,FALSE)</f>
        <v>#N/A</v>
      </c>
      <c r="AW167" s="15" t="e">
        <f t="shared" si="46"/>
        <v>#N/A</v>
      </c>
    </row>
    <row r="168" spans="2:49">
      <c r="B168" s="15" t="s">
        <v>454</v>
      </c>
      <c r="C168" s="15" t="s">
        <v>454</v>
      </c>
      <c r="D168" s="15" t="s">
        <v>454</v>
      </c>
      <c r="K168" s="271" t="s">
        <v>454</v>
      </c>
      <c r="L168" s="15" t="s">
        <v>454</v>
      </c>
      <c r="M168" s="15" t="s">
        <v>454</v>
      </c>
      <c r="N168" s="15" t="s">
        <v>454</v>
      </c>
      <c r="O168" s="271" t="s">
        <v>454</v>
      </c>
      <c r="Z168" s="276" t="s">
        <v>454</v>
      </c>
      <c r="AA168" s="14">
        <v>167</v>
      </c>
      <c r="AB168" s="15" t="s">
        <v>454</v>
      </c>
      <c r="AC168" s="15" t="s">
        <v>454</v>
      </c>
      <c r="AJ168" s="276"/>
      <c r="AK168" s="14">
        <v>167</v>
      </c>
      <c r="AL168" s="15" t="e">
        <f>VLOOKUP($AJ168,Players!$V$3:$W$851,2,FALSE)</f>
        <v>#N/A</v>
      </c>
      <c r="AM168" s="15" t="e">
        <f t="shared" si="47"/>
        <v>#N/A</v>
      </c>
      <c r="AT168" s="319"/>
      <c r="AU168" s="14">
        <v>167</v>
      </c>
      <c r="AV168" s="15" t="e">
        <f>VLOOKUP($AT168,Players!$V$3:$W$851,2,FALSE)</f>
        <v>#N/A</v>
      </c>
      <c r="AW168" s="15" t="e">
        <f t="shared" si="46"/>
        <v>#N/A</v>
      </c>
    </row>
    <row r="169" spans="2:49">
      <c r="B169" s="15" t="s">
        <v>454</v>
      </c>
      <c r="C169" s="15" t="s">
        <v>454</v>
      </c>
      <c r="D169" s="15" t="s">
        <v>454</v>
      </c>
      <c r="K169" s="271" t="s">
        <v>454</v>
      </c>
      <c r="L169" s="15" t="s">
        <v>454</v>
      </c>
      <c r="M169" s="15" t="s">
        <v>454</v>
      </c>
      <c r="N169" s="15" t="s">
        <v>454</v>
      </c>
      <c r="O169" s="271" t="s">
        <v>454</v>
      </c>
      <c r="Z169" s="276" t="s">
        <v>454</v>
      </c>
      <c r="AA169" s="14">
        <v>168</v>
      </c>
      <c r="AB169" s="15" t="s">
        <v>454</v>
      </c>
      <c r="AC169" s="15" t="s">
        <v>454</v>
      </c>
      <c r="AJ169" s="276"/>
      <c r="AK169" s="14">
        <v>168</v>
      </c>
      <c r="AL169" s="15" t="e">
        <f>VLOOKUP($AJ169,Players!$V$3:$W$851,2,FALSE)</f>
        <v>#N/A</v>
      </c>
      <c r="AM169" s="15" t="e">
        <f t="shared" si="47"/>
        <v>#N/A</v>
      </c>
      <c r="AT169" s="319"/>
      <c r="AU169" s="14">
        <v>168</v>
      </c>
      <c r="AV169" s="15" t="e">
        <f>VLOOKUP($AT169,Players!$V$3:$W$851,2,FALSE)</f>
        <v>#N/A</v>
      </c>
      <c r="AW169" s="15" t="e">
        <f t="shared" si="46"/>
        <v>#N/A</v>
      </c>
    </row>
    <row r="170" spans="2:49">
      <c r="B170" s="15" t="s">
        <v>454</v>
      </c>
      <c r="C170" s="15" t="s">
        <v>454</v>
      </c>
      <c r="D170" s="15" t="s">
        <v>454</v>
      </c>
      <c r="K170" s="271" t="s">
        <v>454</v>
      </c>
      <c r="L170" s="15" t="s">
        <v>454</v>
      </c>
      <c r="M170" s="15" t="s">
        <v>454</v>
      </c>
      <c r="N170" s="15" t="s">
        <v>454</v>
      </c>
      <c r="O170" s="271" t="s">
        <v>454</v>
      </c>
      <c r="Z170" s="276" t="s">
        <v>454</v>
      </c>
      <c r="AA170" s="14">
        <v>169</v>
      </c>
      <c r="AB170" s="15" t="s">
        <v>454</v>
      </c>
      <c r="AC170" s="15" t="s">
        <v>454</v>
      </c>
      <c r="AJ170" s="276"/>
      <c r="AK170" s="14">
        <v>169</v>
      </c>
      <c r="AL170" s="15" t="e">
        <f>VLOOKUP($AJ170,Players!$V$3:$W$851,2,FALSE)</f>
        <v>#N/A</v>
      </c>
      <c r="AM170" s="15" t="e">
        <f t="shared" si="47"/>
        <v>#N/A</v>
      </c>
      <c r="AT170" s="319"/>
      <c r="AU170" s="14">
        <v>169</v>
      </c>
      <c r="AV170" s="15" t="e">
        <f>VLOOKUP($AT170,Players!$V$3:$W$851,2,FALSE)</f>
        <v>#N/A</v>
      </c>
      <c r="AW170" s="15" t="e">
        <f t="shared" si="46"/>
        <v>#N/A</v>
      </c>
    </row>
    <row r="171" spans="2:49">
      <c r="B171" s="15" t="s">
        <v>454</v>
      </c>
      <c r="C171" s="15" t="s">
        <v>454</v>
      </c>
      <c r="D171" s="15" t="s">
        <v>454</v>
      </c>
      <c r="K171" s="271" t="s">
        <v>454</v>
      </c>
      <c r="L171" s="15" t="s">
        <v>454</v>
      </c>
      <c r="M171" s="15" t="s">
        <v>454</v>
      </c>
      <c r="N171" s="15" t="s">
        <v>454</v>
      </c>
      <c r="O171" s="271" t="s">
        <v>454</v>
      </c>
      <c r="Z171" s="276" t="s">
        <v>454</v>
      </c>
      <c r="AA171" s="14">
        <v>170</v>
      </c>
      <c r="AB171" s="15" t="s">
        <v>454</v>
      </c>
      <c r="AC171" s="15" t="s">
        <v>454</v>
      </c>
      <c r="AJ171" s="276"/>
      <c r="AK171" s="14">
        <v>170</v>
      </c>
      <c r="AL171" s="15" t="e">
        <f>VLOOKUP($AJ171,Players!$V$3:$W$851,2,FALSE)</f>
        <v>#N/A</v>
      </c>
      <c r="AM171" s="15" t="e">
        <f t="shared" si="47"/>
        <v>#N/A</v>
      </c>
      <c r="AT171" s="319"/>
      <c r="AU171" s="14">
        <v>170</v>
      </c>
      <c r="AV171" s="15" t="e">
        <f>VLOOKUP($AT171,Players!$V$3:$W$851,2,FALSE)</f>
        <v>#N/A</v>
      </c>
      <c r="AW171" s="15" t="e">
        <f t="shared" si="46"/>
        <v>#N/A</v>
      </c>
    </row>
    <row r="172" spans="2:49">
      <c r="B172" s="15" t="s">
        <v>454</v>
      </c>
      <c r="C172" s="15" t="s">
        <v>454</v>
      </c>
      <c r="D172" s="15" t="s">
        <v>454</v>
      </c>
      <c r="K172" s="271" t="s">
        <v>454</v>
      </c>
      <c r="L172" s="15" t="s">
        <v>454</v>
      </c>
      <c r="M172" s="15" t="s">
        <v>454</v>
      </c>
      <c r="N172" s="15" t="s">
        <v>454</v>
      </c>
      <c r="O172" s="271" t="s">
        <v>454</v>
      </c>
      <c r="Z172" s="276" t="s">
        <v>454</v>
      </c>
      <c r="AA172" s="14">
        <v>171</v>
      </c>
      <c r="AB172" s="15" t="s">
        <v>454</v>
      </c>
      <c r="AC172" s="15" t="s">
        <v>454</v>
      </c>
      <c r="AJ172" s="276"/>
      <c r="AK172" s="14">
        <v>171</v>
      </c>
      <c r="AL172" s="15" t="e">
        <f>VLOOKUP($AJ172,Players!$V$3:$W$851,2,FALSE)</f>
        <v>#N/A</v>
      </c>
      <c r="AM172" s="15" t="e">
        <f t="shared" si="47"/>
        <v>#N/A</v>
      </c>
      <c r="AT172" s="319"/>
      <c r="AU172" s="14">
        <v>171</v>
      </c>
      <c r="AV172" s="15" t="e">
        <f>VLOOKUP($AT172,Players!$V$3:$W$851,2,FALSE)</f>
        <v>#N/A</v>
      </c>
      <c r="AW172" s="15" t="e">
        <f t="shared" si="46"/>
        <v>#N/A</v>
      </c>
    </row>
    <row r="173" spans="2:49">
      <c r="B173" s="15" t="s">
        <v>454</v>
      </c>
      <c r="C173" s="15" t="s">
        <v>454</v>
      </c>
      <c r="D173" s="15" t="s">
        <v>454</v>
      </c>
      <c r="K173" s="271" t="s">
        <v>454</v>
      </c>
      <c r="L173" s="15" t="s">
        <v>454</v>
      </c>
      <c r="M173" s="15" t="s">
        <v>454</v>
      </c>
      <c r="N173" s="15" t="s">
        <v>454</v>
      </c>
      <c r="O173" s="271" t="s">
        <v>454</v>
      </c>
      <c r="Z173" s="276" t="s">
        <v>454</v>
      </c>
      <c r="AA173" s="14">
        <v>172</v>
      </c>
      <c r="AB173" s="15" t="s">
        <v>454</v>
      </c>
      <c r="AC173" s="15" t="s">
        <v>454</v>
      </c>
      <c r="AJ173" s="276"/>
      <c r="AK173" s="14">
        <v>172</v>
      </c>
      <c r="AL173" s="15" t="e">
        <f>VLOOKUP($AJ173,Players!$V$3:$W$851,2,FALSE)</f>
        <v>#N/A</v>
      </c>
      <c r="AM173" s="15" t="e">
        <f t="shared" si="47"/>
        <v>#N/A</v>
      </c>
      <c r="AT173" s="319"/>
      <c r="AU173" s="14">
        <v>172</v>
      </c>
      <c r="AV173" s="15" t="e">
        <f>VLOOKUP($AT173,Players!$V$3:$W$851,2,FALSE)</f>
        <v>#N/A</v>
      </c>
      <c r="AW173" s="15" t="e">
        <f t="shared" si="46"/>
        <v>#N/A</v>
      </c>
    </row>
    <row r="174" spans="2:49">
      <c r="B174" s="15" t="s">
        <v>454</v>
      </c>
      <c r="C174" s="15" t="s">
        <v>454</v>
      </c>
      <c r="D174" s="15" t="s">
        <v>454</v>
      </c>
      <c r="K174" s="271" t="s">
        <v>454</v>
      </c>
      <c r="L174" s="15" t="s">
        <v>454</v>
      </c>
      <c r="M174" s="15" t="s">
        <v>454</v>
      </c>
      <c r="N174" s="15" t="s">
        <v>454</v>
      </c>
      <c r="O174" s="271" t="s">
        <v>454</v>
      </c>
      <c r="Z174" s="276" t="s">
        <v>454</v>
      </c>
      <c r="AA174" s="14">
        <v>173</v>
      </c>
      <c r="AB174" s="15" t="s">
        <v>454</v>
      </c>
      <c r="AC174" s="15" t="s">
        <v>454</v>
      </c>
      <c r="AJ174" s="276"/>
      <c r="AK174" s="14">
        <v>173</v>
      </c>
      <c r="AL174" s="15" t="e">
        <f>VLOOKUP($AJ174,Players!$V$3:$W$851,2,FALSE)</f>
        <v>#N/A</v>
      </c>
      <c r="AM174" s="15" t="e">
        <f t="shared" si="47"/>
        <v>#N/A</v>
      </c>
      <c r="AT174" s="319"/>
      <c r="AU174" s="14">
        <v>173</v>
      </c>
      <c r="AV174" s="15" t="e">
        <f>VLOOKUP($AT174,Players!$V$3:$W$851,2,FALSE)</f>
        <v>#N/A</v>
      </c>
      <c r="AW174" s="15" t="e">
        <f t="shared" si="46"/>
        <v>#N/A</v>
      </c>
    </row>
    <row r="175" spans="2:49">
      <c r="B175" s="15" t="s">
        <v>454</v>
      </c>
      <c r="C175" s="15" t="s">
        <v>454</v>
      </c>
      <c r="D175" s="15" t="s">
        <v>454</v>
      </c>
      <c r="K175" s="271" t="s">
        <v>454</v>
      </c>
      <c r="L175" s="15" t="s">
        <v>454</v>
      </c>
      <c r="M175" s="15" t="s">
        <v>454</v>
      </c>
      <c r="N175" s="15" t="s">
        <v>454</v>
      </c>
      <c r="O175" s="271" t="s">
        <v>454</v>
      </c>
      <c r="Z175" s="276" t="s">
        <v>454</v>
      </c>
      <c r="AA175" s="14">
        <v>174</v>
      </c>
      <c r="AB175" s="15" t="s">
        <v>454</v>
      </c>
      <c r="AC175" s="15" t="s">
        <v>454</v>
      </c>
      <c r="AJ175" s="276"/>
      <c r="AK175" s="14">
        <v>174</v>
      </c>
      <c r="AL175" s="15" t="e">
        <f>VLOOKUP($AJ175,Players!$V$3:$W$851,2,FALSE)</f>
        <v>#N/A</v>
      </c>
      <c r="AM175" s="15" t="e">
        <f t="shared" si="47"/>
        <v>#N/A</v>
      </c>
      <c r="AT175" s="319"/>
      <c r="AU175" s="14">
        <v>174</v>
      </c>
      <c r="AV175" s="15" t="e">
        <f>VLOOKUP($AT175,Players!$V$3:$W$851,2,FALSE)</f>
        <v>#N/A</v>
      </c>
      <c r="AW175" s="15" t="e">
        <f t="shared" si="46"/>
        <v>#N/A</v>
      </c>
    </row>
    <row r="176" spans="2:49">
      <c r="B176" s="15" t="s">
        <v>454</v>
      </c>
      <c r="C176" s="15" t="s">
        <v>454</v>
      </c>
      <c r="D176" s="15" t="s">
        <v>454</v>
      </c>
      <c r="K176" s="271" t="s">
        <v>454</v>
      </c>
      <c r="L176" s="15" t="s">
        <v>454</v>
      </c>
      <c r="M176" s="15" t="s">
        <v>454</v>
      </c>
      <c r="N176" s="15" t="s">
        <v>454</v>
      </c>
      <c r="O176" s="271" t="s">
        <v>454</v>
      </c>
      <c r="Z176" s="276" t="s">
        <v>454</v>
      </c>
      <c r="AA176" s="14">
        <v>175</v>
      </c>
      <c r="AB176" s="15" t="s">
        <v>454</v>
      </c>
      <c r="AC176" s="15" t="s">
        <v>454</v>
      </c>
      <c r="AJ176" s="276"/>
      <c r="AK176" s="14">
        <v>175</v>
      </c>
      <c r="AL176" s="15" t="e">
        <f>VLOOKUP($AJ176,Players!$V$3:$W$851,2,FALSE)</f>
        <v>#N/A</v>
      </c>
      <c r="AM176" s="15" t="e">
        <f t="shared" si="47"/>
        <v>#N/A</v>
      </c>
      <c r="AT176" s="319"/>
      <c r="AU176" s="14">
        <v>175</v>
      </c>
      <c r="AV176" s="15" t="e">
        <f>VLOOKUP($AT176,Players!$V$3:$W$851,2,FALSE)</f>
        <v>#N/A</v>
      </c>
      <c r="AW176" s="15" t="e">
        <f t="shared" si="46"/>
        <v>#N/A</v>
      </c>
    </row>
    <row r="177" spans="2:49">
      <c r="B177" s="15" t="s">
        <v>454</v>
      </c>
      <c r="C177" s="15" t="s">
        <v>454</v>
      </c>
      <c r="D177" s="15" t="s">
        <v>454</v>
      </c>
      <c r="Z177" s="276" t="s">
        <v>454</v>
      </c>
      <c r="AA177" s="14">
        <v>176</v>
      </c>
      <c r="AB177" s="15" t="s">
        <v>454</v>
      </c>
      <c r="AC177" s="15" t="s">
        <v>454</v>
      </c>
      <c r="AJ177" s="276"/>
      <c r="AK177" s="14">
        <v>176</v>
      </c>
      <c r="AL177" s="15" t="e">
        <f>VLOOKUP($AJ177,Players!$V$3:$W$851,2,FALSE)</f>
        <v>#N/A</v>
      </c>
      <c r="AM177" s="15" t="e">
        <f t="shared" si="47"/>
        <v>#N/A</v>
      </c>
      <c r="AT177" s="319"/>
      <c r="AU177" s="14">
        <v>176</v>
      </c>
      <c r="AV177" s="15" t="e">
        <f>VLOOKUP($AT177,Players!$V$3:$W$851,2,FALSE)</f>
        <v>#N/A</v>
      </c>
      <c r="AW177" s="15" t="e">
        <f t="shared" si="46"/>
        <v>#N/A</v>
      </c>
    </row>
    <row r="178" spans="2:49">
      <c r="B178" s="15" t="s">
        <v>454</v>
      </c>
      <c r="C178" s="15" t="s">
        <v>454</v>
      </c>
      <c r="D178" s="15" t="s">
        <v>454</v>
      </c>
      <c r="Z178" s="276" t="s">
        <v>454</v>
      </c>
      <c r="AA178" s="14">
        <v>177</v>
      </c>
      <c r="AB178" s="15" t="s">
        <v>454</v>
      </c>
      <c r="AC178" s="15" t="s">
        <v>454</v>
      </c>
      <c r="AJ178" s="276"/>
      <c r="AK178" s="14">
        <v>177</v>
      </c>
      <c r="AL178" s="15" t="e">
        <f>VLOOKUP($AJ178,Players!$V$3:$W$851,2,FALSE)</f>
        <v>#N/A</v>
      </c>
      <c r="AM178" s="15" t="e">
        <f t="shared" si="47"/>
        <v>#N/A</v>
      </c>
      <c r="AT178" s="319"/>
      <c r="AU178" s="14">
        <v>177</v>
      </c>
      <c r="AV178" s="15" t="e">
        <f>VLOOKUP($AT178,Players!$V$3:$W$851,2,FALSE)</f>
        <v>#N/A</v>
      </c>
      <c r="AW178" s="15" t="e">
        <f t="shared" si="46"/>
        <v>#N/A</v>
      </c>
    </row>
    <row r="179" spans="2:49">
      <c r="B179" s="15" t="s">
        <v>454</v>
      </c>
      <c r="C179" s="15" t="s">
        <v>454</v>
      </c>
      <c r="D179" s="15" t="s">
        <v>454</v>
      </c>
      <c r="Z179" s="276" t="s">
        <v>454</v>
      </c>
      <c r="AA179" s="14">
        <v>178</v>
      </c>
      <c r="AB179" s="15" t="s">
        <v>454</v>
      </c>
      <c r="AC179" s="15" t="s">
        <v>454</v>
      </c>
      <c r="AJ179" s="276"/>
      <c r="AK179" s="14">
        <v>178</v>
      </c>
      <c r="AL179" s="15" t="e">
        <f>VLOOKUP($AJ179,Players!$V$3:$W$851,2,FALSE)</f>
        <v>#N/A</v>
      </c>
      <c r="AM179" s="15" t="e">
        <f t="shared" si="47"/>
        <v>#N/A</v>
      </c>
      <c r="AT179" s="319"/>
      <c r="AU179" s="14">
        <v>178</v>
      </c>
      <c r="AV179" s="15" t="e">
        <f>VLOOKUP($AT179,Players!$V$3:$W$851,2,FALSE)</f>
        <v>#N/A</v>
      </c>
      <c r="AW179" s="15" t="e">
        <f t="shared" si="46"/>
        <v>#N/A</v>
      </c>
    </row>
    <row r="180" spans="2:49">
      <c r="B180" s="15" t="s">
        <v>454</v>
      </c>
      <c r="C180" s="15" t="s">
        <v>454</v>
      </c>
      <c r="D180" s="15" t="s">
        <v>454</v>
      </c>
      <c r="Z180" s="276" t="s">
        <v>454</v>
      </c>
      <c r="AA180" s="14">
        <v>179</v>
      </c>
      <c r="AB180" s="15" t="s">
        <v>454</v>
      </c>
      <c r="AC180" s="15" t="s">
        <v>454</v>
      </c>
      <c r="AJ180" s="276"/>
      <c r="AK180" s="14">
        <v>179</v>
      </c>
      <c r="AL180" s="15" t="e">
        <f>VLOOKUP($AJ180,Players!$V$3:$W$851,2,FALSE)</f>
        <v>#N/A</v>
      </c>
      <c r="AM180" s="15" t="e">
        <f t="shared" si="47"/>
        <v>#N/A</v>
      </c>
      <c r="AT180" s="319"/>
      <c r="AU180" s="14">
        <v>179</v>
      </c>
      <c r="AV180" s="15" t="e">
        <f>VLOOKUP($AT180,Players!$V$3:$W$851,2,FALSE)</f>
        <v>#N/A</v>
      </c>
      <c r="AW180" s="15" t="e">
        <f t="shared" si="46"/>
        <v>#N/A</v>
      </c>
    </row>
    <row r="181" spans="2:49">
      <c r="B181" s="15" t="s">
        <v>454</v>
      </c>
      <c r="C181" s="15" t="s">
        <v>454</v>
      </c>
      <c r="D181" s="15" t="s">
        <v>454</v>
      </c>
      <c r="Z181" s="276" t="s">
        <v>454</v>
      </c>
      <c r="AA181" s="14">
        <v>180</v>
      </c>
      <c r="AB181" s="15" t="s">
        <v>454</v>
      </c>
      <c r="AC181" s="15" t="s">
        <v>454</v>
      </c>
      <c r="AJ181" s="276"/>
      <c r="AK181" s="14">
        <v>180</v>
      </c>
      <c r="AL181" s="15" t="e">
        <f>VLOOKUP($AJ181,Players!$V$3:$W$851,2,FALSE)</f>
        <v>#N/A</v>
      </c>
      <c r="AM181" s="15" t="e">
        <f t="shared" si="47"/>
        <v>#N/A</v>
      </c>
      <c r="AT181" s="319"/>
      <c r="AU181" s="14">
        <v>180</v>
      </c>
      <c r="AV181" s="15" t="e">
        <f>VLOOKUP($AT181,Players!$V$3:$W$851,2,FALSE)</f>
        <v>#N/A</v>
      </c>
      <c r="AW181" s="15" t="e">
        <f t="shared" si="46"/>
        <v>#N/A</v>
      </c>
    </row>
    <row r="182" spans="2:49">
      <c r="B182" s="15" t="s">
        <v>454</v>
      </c>
      <c r="C182" s="15" t="s">
        <v>454</v>
      </c>
      <c r="D182" s="15" t="s">
        <v>454</v>
      </c>
      <c r="Z182" s="276" t="s">
        <v>454</v>
      </c>
      <c r="AA182" s="14">
        <v>181</v>
      </c>
      <c r="AB182" s="15" t="s">
        <v>454</v>
      </c>
      <c r="AC182" s="15" t="s">
        <v>454</v>
      </c>
      <c r="AJ182" s="276"/>
      <c r="AK182" s="14">
        <v>181</v>
      </c>
      <c r="AL182" s="15" t="e">
        <f>VLOOKUP($AJ182,Players!$V$3:$W$851,2,FALSE)</f>
        <v>#N/A</v>
      </c>
      <c r="AM182" s="15" t="e">
        <f t="shared" si="47"/>
        <v>#N/A</v>
      </c>
      <c r="AT182" s="319"/>
      <c r="AU182" s="14">
        <v>181</v>
      </c>
      <c r="AV182" s="15" t="e">
        <f>VLOOKUP($AT182,Players!$V$3:$W$851,2,FALSE)</f>
        <v>#N/A</v>
      </c>
      <c r="AW182" s="15" t="e">
        <f t="shared" si="46"/>
        <v>#N/A</v>
      </c>
    </row>
    <row r="183" spans="2:49">
      <c r="B183" s="15" t="s">
        <v>454</v>
      </c>
      <c r="C183" s="15" t="s">
        <v>454</v>
      </c>
      <c r="D183" s="15" t="s">
        <v>454</v>
      </c>
      <c r="Z183" s="276" t="s">
        <v>454</v>
      </c>
      <c r="AA183" s="14">
        <v>182</v>
      </c>
      <c r="AB183" s="15" t="s">
        <v>454</v>
      </c>
      <c r="AC183" s="15" t="s">
        <v>454</v>
      </c>
      <c r="AJ183" s="276"/>
      <c r="AK183" s="14">
        <v>182</v>
      </c>
      <c r="AL183" s="15" t="e">
        <f>VLOOKUP($AJ183,Players!$V$3:$W$851,2,FALSE)</f>
        <v>#N/A</v>
      </c>
      <c r="AM183" s="15" t="e">
        <f t="shared" si="47"/>
        <v>#N/A</v>
      </c>
      <c r="AT183" s="319"/>
      <c r="AU183" s="14">
        <v>182</v>
      </c>
      <c r="AV183" s="15" t="e">
        <f>VLOOKUP($AT183,Players!$V$3:$W$851,2,FALSE)</f>
        <v>#N/A</v>
      </c>
      <c r="AW183" s="15" t="e">
        <f t="shared" si="46"/>
        <v>#N/A</v>
      </c>
    </row>
    <row r="184" spans="2:49">
      <c r="B184" s="15" t="s">
        <v>454</v>
      </c>
      <c r="C184" s="15" t="s">
        <v>454</v>
      </c>
      <c r="D184" s="15" t="s">
        <v>454</v>
      </c>
      <c r="Z184" s="276" t="s">
        <v>454</v>
      </c>
      <c r="AA184" s="14">
        <v>183</v>
      </c>
      <c r="AB184" s="15" t="s">
        <v>454</v>
      </c>
      <c r="AC184" s="15" t="s">
        <v>454</v>
      </c>
      <c r="AJ184" s="276"/>
      <c r="AK184" s="14">
        <v>183</v>
      </c>
      <c r="AL184" s="15" t="e">
        <f>VLOOKUP($AJ184,Players!$V$3:$W$851,2,FALSE)</f>
        <v>#N/A</v>
      </c>
      <c r="AM184" s="15" t="e">
        <f t="shared" si="47"/>
        <v>#N/A</v>
      </c>
      <c r="AT184" s="319"/>
      <c r="AU184" s="14">
        <v>183</v>
      </c>
      <c r="AV184" s="15" t="e">
        <f>VLOOKUP($AT184,Players!$V$3:$W$851,2,FALSE)</f>
        <v>#N/A</v>
      </c>
      <c r="AW184" s="15" t="e">
        <f t="shared" si="46"/>
        <v>#N/A</v>
      </c>
    </row>
    <row r="185" spans="2:49">
      <c r="B185" s="15" t="s">
        <v>454</v>
      </c>
      <c r="C185" s="15" t="s">
        <v>454</v>
      </c>
      <c r="D185" s="15" t="s">
        <v>454</v>
      </c>
      <c r="Z185" s="276" t="s">
        <v>454</v>
      </c>
      <c r="AA185" s="14">
        <v>184</v>
      </c>
      <c r="AB185" s="15" t="s">
        <v>454</v>
      </c>
      <c r="AC185" s="15" t="s">
        <v>454</v>
      </c>
      <c r="AJ185" s="276"/>
      <c r="AK185" s="14">
        <v>184</v>
      </c>
      <c r="AL185" s="15" t="e">
        <f>VLOOKUP($AJ185,Players!$V$3:$W$851,2,FALSE)</f>
        <v>#N/A</v>
      </c>
      <c r="AM185" s="15" t="e">
        <f t="shared" si="47"/>
        <v>#N/A</v>
      </c>
      <c r="AT185" s="319"/>
      <c r="AU185" s="14">
        <v>184</v>
      </c>
      <c r="AV185" s="15" t="e">
        <f>VLOOKUP($AT185,Players!$V$3:$W$851,2,FALSE)</f>
        <v>#N/A</v>
      </c>
      <c r="AW185" s="15" t="e">
        <f t="shared" si="46"/>
        <v>#N/A</v>
      </c>
    </row>
    <row r="186" spans="2:49">
      <c r="B186" s="15" t="s">
        <v>454</v>
      </c>
      <c r="C186" s="15" t="s">
        <v>454</v>
      </c>
      <c r="D186" s="15" t="s">
        <v>454</v>
      </c>
      <c r="Z186" s="276" t="s">
        <v>454</v>
      </c>
      <c r="AA186" s="14">
        <v>185</v>
      </c>
      <c r="AB186" s="15" t="s">
        <v>454</v>
      </c>
      <c r="AC186" s="15" t="s">
        <v>454</v>
      </c>
      <c r="AJ186" s="276"/>
      <c r="AK186" s="14">
        <v>185</v>
      </c>
      <c r="AL186" s="15" t="e">
        <f>VLOOKUP($AJ186,Players!$V$3:$W$851,2,FALSE)</f>
        <v>#N/A</v>
      </c>
      <c r="AM186" s="15" t="e">
        <f t="shared" si="47"/>
        <v>#N/A</v>
      </c>
      <c r="AT186" s="319"/>
      <c r="AU186" s="14">
        <v>185</v>
      </c>
      <c r="AV186" s="15" t="e">
        <f>VLOOKUP($AT186,Players!$V$3:$W$851,2,FALSE)</f>
        <v>#N/A</v>
      </c>
      <c r="AW186" s="15" t="e">
        <f t="shared" si="46"/>
        <v>#N/A</v>
      </c>
    </row>
    <row r="187" spans="2:49">
      <c r="B187" s="15" t="s">
        <v>454</v>
      </c>
      <c r="C187" s="15" t="s">
        <v>454</v>
      </c>
      <c r="D187" s="15" t="s">
        <v>454</v>
      </c>
      <c r="Z187" s="276" t="s">
        <v>454</v>
      </c>
      <c r="AA187" s="14">
        <v>186</v>
      </c>
      <c r="AB187" s="15" t="s">
        <v>454</v>
      </c>
      <c r="AC187" s="15" t="s">
        <v>454</v>
      </c>
      <c r="AJ187" s="276"/>
      <c r="AK187" s="14">
        <v>186</v>
      </c>
      <c r="AL187" s="15" t="e">
        <f>VLOOKUP($AJ187,Players!$V$3:$W$851,2,FALSE)</f>
        <v>#N/A</v>
      </c>
      <c r="AM187" s="15" t="e">
        <f t="shared" si="47"/>
        <v>#N/A</v>
      </c>
      <c r="AT187" s="319"/>
      <c r="AU187" s="14">
        <v>186</v>
      </c>
      <c r="AV187" s="15" t="e">
        <f>VLOOKUP($AT187,Players!$V$3:$W$851,2,FALSE)</f>
        <v>#N/A</v>
      </c>
      <c r="AW187" s="15" t="e">
        <f t="shared" si="46"/>
        <v>#N/A</v>
      </c>
    </row>
    <row r="188" spans="2:49">
      <c r="B188" s="15" t="s">
        <v>454</v>
      </c>
      <c r="C188" s="15" t="s">
        <v>454</v>
      </c>
      <c r="D188" s="15" t="s">
        <v>454</v>
      </c>
      <c r="Z188" s="276" t="s">
        <v>454</v>
      </c>
      <c r="AA188" s="14">
        <v>187</v>
      </c>
      <c r="AB188" s="15" t="s">
        <v>454</v>
      </c>
      <c r="AC188" s="15" t="s">
        <v>454</v>
      </c>
      <c r="AJ188" s="276"/>
      <c r="AK188" s="14">
        <v>187</v>
      </c>
      <c r="AL188" s="15" t="e">
        <f>VLOOKUP($AJ188,Players!$V$3:$W$851,2,FALSE)</f>
        <v>#N/A</v>
      </c>
      <c r="AM188" s="15" t="e">
        <f t="shared" si="47"/>
        <v>#N/A</v>
      </c>
      <c r="AT188" s="319"/>
      <c r="AU188" s="14">
        <v>187</v>
      </c>
      <c r="AV188" s="15" t="e">
        <f>VLOOKUP($AT188,Players!$V$3:$W$851,2,FALSE)</f>
        <v>#N/A</v>
      </c>
      <c r="AW188" s="15" t="e">
        <f t="shared" si="46"/>
        <v>#N/A</v>
      </c>
    </row>
    <row r="189" spans="2:49">
      <c r="B189" s="15" t="s">
        <v>454</v>
      </c>
      <c r="C189" s="15" t="s">
        <v>454</v>
      </c>
      <c r="D189" s="15" t="s">
        <v>454</v>
      </c>
      <c r="Z189" s="276" t="s">
        <v>454</v>
      </c>
      <c r="AA189" s="14">
        <v>188</v>
      </c>
      <c r="AB189" s="15" t="s">
        <v>454</v>
      </c>
      <c r="AC189" s="15" t="s">
        <v>454</v>
      </c>
      <c r="AJ189" s="276"/>
      <c r="AK189" s="14">
        <v>188</v>
      </c>
      <c r="AL189" s="15" t="e">
        <f>VLOOKUP($AJ189,Players!$V$3:$W$851,2,FALSE)</f>
        <v>#N/A</v>
      </c>
      <c r="AM189" s="15" t="e">
        <f t="shared" si="47"/>
        <v>#N/A</v>
      </c>
      <c r="AT189" s="319"/>
      <c r="AU189" s="14">
        <v>188</v>
      </c>
      <c r="AV189" s="15" t="e">
        <f>VLOOKUP($AT189,Players!$V$3:$W$851,2,FALSE)</f>
        <v>#N/A</v>
      </c>
      <c r="AW189" s="15" t="e">
        <f t="shared" si="46"/>
        <v>#N/A</v>
      </c>
    </row>
    <row r="190" spans="2:49">
      <c r="B190" s="15" t="s">
        <v>454</v>
      </c>
      <c r="C190" s="15" t="s">
        <v>454</v>
      </c>
      <c r="D190" s="15" t="s">
        <v>454</v>
      </c>
      <c r="Z190" s="276" t="s">
        <v>454</v>
      </c>
      <c r="AA190" s="14">
        <v>189</v>
      </c>
      <c r="AB190" s="15" t="s">
        <v>454</v>
      </c>
      <c r="AC190" s="15" t="s">
        <v>454</v>
      </c>
      <c r="AJ190" s="276"/>
      <c r="AK190" s="14">
        <v>189</v>
      </c>
      <c r="AL190" s="15" t="e">
        <f>VLOOKUP($AJ190,Players!$V$3:$W$851,2,FALSE)</f>
        <v>#N/A</v>
      </c>
      <c r="AM190" s="15" t="e">
        <f t="shared" si="47"/>
        <v>#N/A</v>
      </c>
      <c r="AT190" s="319"/>
      <c r="AU190" s="14">
        <v>189</v>
      </c>
      <c r="AV190" s="15" t="e">
        <f>VLOOKUP($AT190,Players!$V$3:$W$851,2,FALSE)</f>
        <v>#N/A</v>
      </c>
      <c r="AW190" s="15" t="e">
        <f t="shared" si="46"/>
        <v>#N/A</v>
      </c>
    </row>
    <row r="191" spans="2:49">
      <c r="B191" s="15" t="s">
        <v>454</v>
      </c>
      <c r="C191" s="15" t="s">
        <v>454</v>
      </c>
      <c r="D191" s="15" t="s">
        <v>454</v>
      </c>
      <c r="Z191" s="276" t="s">
        <v>454</v>
      </c>
      <c r="AA191" s="14">
        <v>190</v>
      </c>
      <c r="AB191" s="15" t="s">
        <v>454</v>
      </c>
      <c r="AC191" s="15" t="s">
        <v>454</v>
      </c>
      <c r="AJ191" s="276"/>
      <c r="AK191" s="14">
        <v>190</v>
      </c>
      <c r="AL191" s="15" t="e">
        <f>VLOOKUP($AJ191,Players!$V$3:$W$851,2,FALSE)</f>
        <v>#N/A</v>
      </c>
      <c r="AM191" s="15" t="e">
        <f t="shared" si="47"/>
        <v>#N/A</v>
      </c>
      <c r="AT191" s="319"/>
      <c r="AU191" s="14">
        <v>190</v>
      </c>
      <c r="AV191" s="15" t="e">
        <f>VLOOKUP($AT191,Players!$V$3:$W$851,2,FALSE)</f>
        <v>#N/A</v>
      </c>
      <c r="AW191" s="15" t="e">
        <f t="shared" si="46"/>
        <v>#N/A</v>
      </c>
    </row>
    <row r="192" spans="2:49">
      <c r="B192" s="15" t="s">
        <v>454</v>
      </c>
      <c r="C192" s="15" t="s">
        <v>454</v>
      </c>
      <c r="D192" s="15" t="s">
        <v>454</v>
      </c>
      <c r="Z192" s="276" t="s">
        <v>454</v>
      </c>
      <c r="AA192" s="14">
        <v>191</v>
      </c>
      <c r="AB192" s="15" t="s">
        <v>454</v>
      </c>
      <c r="AC192" s="15" t="s">
        <v>454</v>
      </c>
      <c r="AJ192" s="276"/>
      <c r="AK192" s="14">
        <v>191</v>
      </c>
      <c r="AL192" s="15" t="e">
        <f>VLOOKUP($AJ192,Players!$V$3:$W$851,2,FALSE)</f>
        <v>#N/A</v>
      </c>
      <c r="AM192" s="15" t="e">
        <f t="shared" si="47"/>
        <v>#N/A</v>
      </c>
      <c r="AT192" s="319"/>
      <c r="AU192" s="14">
        <v>191</v>
      </c>
      <c r="AV192" s="15" t="e">
        <f>VLOOKUP($AT192,Players!$V$3:$W$851,2,FALSE)</f>
        <v>#N/A</v>
      </c>
      <c r="AW192" s="15" t="e">
        <f t="shared" si="46"/>
        <v>#N/A</v>
      </c>
    </row>
    <row r="193" spans="2:49">
      <c r="B193" s="15" t="s">
        <v>454</v>
      </c>
      <c r="C193" s="15" t="s">
        <v>454</v>
      </c>
      <c r="D193" s="15" t="s">
        <v>454</v>
      </c>
      <c r="Z193" s="276" t="s">
        <v>454</v>
      </c>
      <c r="AA193" s="14">
        <v>192</v>
      </c>
      <c r="AB193" s="15" t="s">
        <v>454</v>
      </c>
      <c r="AC193" s="15" t="s">
        <v>454</v>
      </c>
      <c r="AJ193" s="276"/>
      <c r="AK193" s="14">
        <v>192</v>
      </c>
      <c r="AL193" s="15" t="e">
        <f>VLOOKUP($AJ193,Players!$V$3:$W$851,2,FALSE)</f>
        <v>#N/A</v>
      </c>
      <c r="AM193" s="15" t="e">
        <f t="shared" si="47"/>
        <v>#N/A</v>
      </c>
      <c r="AT193" s="319"/>
      <c r="AU193" s="14">
        <v>192</v>
      </c>
      <c r="AV193" s="15" t="e">
        <f>VLOOKUP($AT193,Players!$V$3:$W$851,2,FALSE)</f>
        <v>#N/A</v>
      </c>
      <c r="AW193" s="15" t="e">
        <f t="shared" ref="AW193:AW194" si="48">IF(AV193&gt;0,1,0)</f>
        <v>#N/A</v>
      </c>
    </row>
    <row r="194" spans="2:49">
      <c r="B194" s="15" t="s">
        <v>454</v>
      </c>
      <c r="C194" s="15" t="s">
        <v>454</v>
      </c>
      <c r="D194" s="15" t="s">
        <v>454</v>
      </c>
      <c r="Z194" s="276" t="s">
        <v>454</v>
      </c>
      <c r="AA194" s="14">
        <v>193</v>
      </c>
      <c r="AB194" s="15" t="s">
        <v>454</v>
      </c>
      <c r="AC194" s="15" t="s">
        <v>454</v>
      </c>
      <c r="AJ194" s="276"/>
      <c r="AK194" s="14">
        <v>193</v>
      </c>
      <c r="AL194" s="15" t="e">
        <f>VLOOKUP($AJ194,Players!$V$3:$W$851,2,FALSE)</f>
        <v>#N/A</v>
      </c>
      <c r="AM194" s="15" t="e">
        <f t="shared" ref="AM194:AM257" si="49">IF(AL194&gt;0,1,0)</f>
        <v>#N/A</v>
      </c>
      <c r="AT194" s="319"/>
      <c r="AU194" s="14">
        <v>193</v>
      </c>
      <c r="AV194" s="15" t="e">
        <f>VLOOKUP($AT194,Players!$V$3:$W$851,2,FALSE)</f>
        <v>#N/A</v>
      </c>
      <c r="AW194" s="15" t="e">
        <f t="shared" si="48"/>
        <v>#N/A</v>
      </c>
    </row>
    <row r="195" spans="2:49">
      <c r="B195" s="15" t="s">
        <v>454</v>
      </c>
      <c r="C195" s="15" t="s">
        <v>454</v>
      </c>
      <c r="D195" s="15" t="s">
        <v>454</v>
      </c>
      <c r="Z195" s="276" t="s">
        <v>454</v>
      </c>
      <c r="AA195" s="14">
        <v>194</v>
      </c>
      <c r="AB195" s="15" t="s">
        <v>454</v>
      </c>
      <c r="AC195" s="15" t="s">
        <v>454</v>
      </c>
      <c r="AJ195" s="276"/>
      <c r="AK195" s="14">
        <v>194</v>
      </c>
      <c r="AL195" s="15" t="e">
        <f>VLOOKUP($AJ195,Players!$V$3:$W$851,2,FALSE)</f>
        <v>#N/A</v>
      </c>
      <c r="AM195" s="15" t="e">
        <f t="shared" si="49"/>
        <v>#N/A</v>
      </c>
      <c r="AT195" s="253"/>
      <c r="AU195" s="14">
        <v>194</v>
      </c>
      <c r="AV195" s="15" t="e">
        <f>VLOOKUP($AT195,Players!$V$3:$W$851,2,FALSE)</f>
        <v>#N/A</v>
      </c>
      <c r="AW195" s="15" t="e">
        <f t="shared" ref="AW195:AW257" si="50">IF(AV195&gt;0,1,0)</f>
        <v>#N/A</v>
      </c>
    </row>
    <row r="196" spans="2:49">
      <c r="B196" s="15" t="s">
        <v>454</v>
      </c>
      <c r="C196" s="15" t="s">
        <v>454</v>
      </c>
      <c r="D196" s="15" t="s">
        <v>454</v>
      </c>
      <c r="Z196" s="276" t="s">
        <v>454</v>
      </c>
      <c r="AA196" s="14">
        <v>195</v>
      </c>
      <c r="AB196" s="15" t="s">
        <v>454</v>
      </c>
      <c r="AC196" s="15" t="s">
        <v>454</v>
      </c>
      <c r="AJ196" s="276"/>
      <c r="AK196" s="14">
        <v>195</v>
      </c>
      <c r="AL196" s="15" t="e">
        <f>VLOOKUP($AJ196,Players!$V$3:$W$851,2,FALSE)</f>
        <v>#N/A</v>
      </c>
      <c r="AM196" s="15" t="e">
        <f t="shared" si="49"/>
        <v>#N/A</v>
      </c>
      <c r="AT196" s="253"/>
      <c r="AU196" s="14">
        <v>195</v>
      </c>
      <c r="AV196" s="15" t="e">
        <f>VLOOKUP($AT196,Players!$V$3:$W$851,2,FALSE)</f>
        <v>#N/A</v>
      </c>
      <c r="AW196" s="15" t="e">
        <f t="shared" si="50"/>
        <v>#N/A</v>
      </c>
    </row>
    <row r="197" spans="2:49">
      <c r="B197" s="15" t="s">
        <v>454</v>
      </c>
      <c r="C197" s="15" t="s">
        <v>454</v>
      </c>
      <c r="D197" s="15" t="s">
        <v>454</v>
      </c>
      <c r="Z197" s="276" t="s">
        <v>454</v>
      </c>
      <c r="AA197" s="14">
        <v>196</v>
      </c>
      <c r="AB197" s="15" t="s">
        <v>454</v>
      </c>
      <c r="AC197" s="15" t="s">
        <v>454</v>
      </c>
      <c r="AJ197" s="276"/>
      <c r="AK197" s="14">
        <v>196</v>
      </c>
      <c r="AL197" s="15" t="e">
        <f>VLOOKUP($AJ197,Players!$V$3:$W$851,2,FALSE)</f>
        <v>#N/A</v>
      </c>
      <c r="AM197" s="15" t="e">
        <f t="shared" si="49"/>
        <v>#N/A</v>
      </c>
      <c r="AT197" s="253"/>
      <c r="AU197" s="14">
        <v>196</v>
      </c>
      <c r="AV197" s="15" t="e">
        <f>VLOOKUP($AT197,Players!$V$3:$W$851,2,FALSE)</f>
        <v>#N/A</v>
      </c>
      <c r="AW197" s="15" t="e">
        <f t="shared" si="50"/>
        <v>#N/A</v>
      </c>
    </row>
    <row r="198" spans="2:49">
      <c r="B198" s="15" t="s">
        <v>454</v>
      </c>
      <c r="C198" s="15" t="s">
        <v>454</v>
      </c>
      <c r="D198" s="15" t="s">
        <v>454</v>
      </c>
      <c r="Z198" s="276" t="s">
        <v>454</v>
      </c>
      <c r="AA198" s="14">
        <v>197</v>
      </c>
      <c r="AB198" s="15" t="s">
        <v>454</v>
      </c>
      <c r="AC198" s="15" t="s">
        <v>454</v>
      </c>
      <c r="AJ198" s="276"/>
      <c r="AK198" s="14">
        <v>197</v>
      </c>
      <c r="AL198" s="15" t="e">
        <f>VLOOKUP($AJ198,Players!$V$3:$W$851,2,FALSE)</f>
        <v>#N/A</v>
      </c>
      <c r="AM198" s="15" t="e">
        <f t="shared" si="49"/>
        <v>#N/A</v>
      </c>
      <c r="AT198" s="253"/>
      <c r="AU198" s="14">
        <v>197</v>
      </c>
      <c r="AV198" s="15" t="e">
        <f>VLOOKUP($AT198,Players!$V$3:$W$851,2,FALSE)</f>
        <v>#N/A</v>
      </c>
      <c r="AW198" s="15" t="e">
        <f t="shared" si="50"/>
        <v>#N/A</v>
      </c>
    </row>
    <row r="199" spans="2:49">
      <c r="B199" s="15" t="s">
        <v>454</v>
      </c>
      <c r="C199" s="15" t="s">
        <v>454</v>
      </c>
      <c r="D199" s="15" t="s">
        <v>454</v>
      </c>
      <c r="Z199" s="276" t="s">
        <v>454</v>
      </c>
      <c r="AA199" s="14">
        <v>198</v>
      </c>
      <c r="AB199" s="15" t="s">
        <v>454</v>
      </c>
      <c r="AC199" s="15" t="s">
        <v>454</v>
      </c>
      <c r="AJ199" s="276"/>
      <c r="AK199" s="14">
        <v>198</v>
      </c>
      <c r="AL199" s="15" t="e">
        <f>VLOOKUP($AJ199,Players!$V$3:$W$851,2,FALSE)</f>
        <v>#N/A</v>
      </c>
      <c r="AM199" s="15" t="e">
        <f t="shared" si="49"/>
        <v>#N/A</v>
      </c>
      <c r="AT199" s="253"/>
      <c r="AU199" s="14">
        <v>198</v>
      </c>
      <c r="AV199" s="15" t="e">
        <f>VLOOKUP($AT199,Players!$V$3:$W$851,2,FALSE)</f>
        <v>#N/A</v>
      </c>
      <c r="AW199" s="15" t="e">
        <f t="shared" si="50"/>
        <v>#N/A</v>
      </c>
    </row>
    <row r="200" spans="2:49">
      <c r="B200" s="15" t="s">
        <v>454</v>
      </c>
      <c r="C200" s="15" t="s">
        <v>454</v>
      </c>
      <c r="D200" s="15" t="s">
        <v>454</v>
      </c>
      <c r="Z200" s="276" t="s">
        <v>454</v>
      </c>
      <c r="AA200" s="14">
        <v>199</v>
      </c>
      <c r="AB200" s="15" t="s">
        <v>454</v>
      </c>
      <c r="AC200" s="15" t="s">
        <v>454</v>
      </c>
      <c r="AJ200" s="276"/>
      <c r="AK200" s="14">
        <v>199</v>
      </c>
      <c r="AL200" s="15" t="e">
        <f>VLOOKUP($AJ200,Players!$V$3:$W$851,2,FALSE)</f>
        <v>#N/A</v>
      </c>
      <c r="AM200" s="15" t="e">
        <f t="shared" si="49"/>
        <v>#N/A</v>
      </c>
      <c r="AT200" s="253"/>
      <c r="AU200" s="14">
        <v>199</v>
      </c>
      <c r="AV200" s="15" t="e">
        <f>VLOOKUP($AT200,Players!$V$3:$W$851,2,FALSE)</f>
        <v>#N/A</v>
      </c>
      <c r="AW200" s="15" t="e">
        <f t="shared" si="50"/>
        <v>#N/A</v>
      </c>
    </row>
    <row r="201" spans="2:49">
      <c r="B201" s="15" t="s">
        <v>454</v>
      </c>
      <c r="C201" s="15" t="s">
        <v>454</v>
      </c>
      <c r="D201" s="15" t="s">
        <v>454</v>
      </c>
      <c r="Z201" s="276" t="s">
        <v>454</v>
      </c>
      <c r="AA201" s="14">
        <v>200</v>
      </c>
      <c r="AB201" s="15" t="s">
        <v>454</v>
      </c>
      <c r="AC201" s="15" t="s">
        <v>454</v>
      </c>
      <c r="AJ201" s="276"/>
      <c r="AK201" s="14">
        <v>200</v>
      </c>
      <c r="AL201" s="15" t="e">
        <f>VLOOKUP($AJ201,Players!$V$3:$W$851,2,FALSE)</f>
        <v>#N/A</v>
      </c>
      <c r="AM201" s="15" t="e">
        <f t="shared" si="49"/>
        <v>#N/A</v>
      </c>
      <c r="AT201" s="253"/>
      <c r="AU201" s="14">
        <v>200</v>
      </c>
      <c r="AV201" s="15" t="e">
        <f>VLOOKUP($AT201,Players!$V$3:$W$851,2,FALSE)</f>
        <v>#N/A</v>
      </c>
      <c r="AW201" s="15" t="e">
        <f t="shared" si="50"/>
        <v>#N/A</v>
      </c>
    </row>
    <row r="202" spans="2:49">
      <c r="B202" s="15" t="s">
        <v>454</v>
      </c>
      <c r="C202" s="15" t="s">
        <v>454</v>
      </c>
      <c r="D202" s="15" t="s">
        <v>454</v>
      </c>
      <c r="Z202" s="276" t="s">
        <v>454</v>
      </c>
      <c r="AA202" s="14">
        <v>201</v>
      </c>
      <c r="AB202" s="15" t="s">
        <v>454</v>
      </c>
      <c r="AC202" s="15" t="s">
        <v>454</v>
      </c>
      <c r="AJ202" s="276"/>
      <c r="AK202" s="14">
        <v>201</v>
      </c>
      <c r="AL202" s="15" t="e">
        <f>VLOOKUP($AJ202,Players!$V$3:$W$851,2,FALSE)</f>
        <v>#N/A</v>
      </c>
      <c r="AM202" s="15" t="e">
        <f t="shared" si="49"/>
        <v>#N/A</v>
      </c>
      <c r="AT202" s="253"/>
      <c r="AU202" s="14">
        <v>201</v>
      </c>
      <c r="AV202" s="15" t="e">
        <f>VLOOKUP($AT202,Players!$V$3:$W$851,2,FALSE)</f>
        <v>#N/A</v>
      </c>
      <c r="AW202" s="15" t="e">
        <f t="shared" si="50"/>
        <v>#N/A</v>
      </c>
    </row>
    <row r="203" spans="2:49">
      <c r="B203" s="15" t="s">
        <v>454</v>
      </c>
      <c r="C203" s="15" t="s">
        <v>454</v>
      </c>
      <c r="D203" s="15" t="s">
        <v>454</v>
      </c>
      <c r="Z203" s="276" t="s">
        <v>454</v>
      </c>
      <c r="AA203" s="14">
        <v>202</v>
      </c>
      <c r="AB203" s="15" t="s">
        <v>454</v>
      </c>
      <c r="AC203" s="15" t="s">
        <v>454</v>
      </c>
      <c r="AJ203" s="276"/>
      <c r="AK203" s="14">
        <v>202</v>
      </c>
      <c r="AL203" s="15" t="e">
        <f>VLOOKUP($AJ203,Players!$V$3:$W$851,2,FALSE)</f>
        <v>#N/A</v>
      </c>
      <c r="AM203" s="15" t="e">
        <f t="shared" si="49"/>
        <v>#N/A</v>
      </c>
      <c r="AT203" s="253"/>
      <c r="AU203" s="14">
        <v>202</v>
      </c>
      <c r="AV203" s="15" t="e">
        <f>VLOOKUP($AT203,Players!$V$3:$W$851,2,FALSE)</f>
        <v>#N/A</v>
      </c>
      <c r="AW203" s="15" t="e">
        <f t="shared" si="50"/>
        <v>#N/A</v>
      </c>
    </row>
    <row r="204" spans="2:49">
      <c r="B204" s="15" t="s">
        <v>454</v>
      </c>
      <c r="C204" s="15" t="s">
        <v>454</v>
      </c>
      <c r="D204" s="15" t="s">
        <v>454</v>
      </c>
      <c r="Z204" s="276" t="s">
        <v>454</v>
      </c>
      <c r="AA204" s="14">
        <v>203</v>
      </c>
      <c r="AB204" s="15" t="s">
        <v>454</v>
      </c>
      <c r="AC204" s="15" t="s">
        <v>454</v>
      </c>
      <c r="AJ204" s="276"/>
      <c r="AK204" s="14">
        <v>203</v>
      </c>
      <c r="AL204" s="15" t="e">
        <f>VLOOKUP($AJ204,Players!$V$3:$W$851,2,FALSE)</f>
        <v>#N/A</v>
      </c>
      <c r="AM204" s="15" t="e">
        <f t="shared" si="49"/>
        <v>#N/A</v>
      </c>
      <c r="AT204" s="253"/>
      <c r="AU204" s="14">
        <v>203</v>
      </c>
      <c r="AV204" s="15" t="e">
        <f>VLOOKUP($AT204,Players!$V$3:$W$851,2,FALSE)</f>
        <v>#N/A</v>
      </c>
      <c r="AW204" s="15" t="e">
        <f t="shared" si="50"/>
        <v>#N/A</v>
      </c>
    </row>
    <row r="205" spans="2:49">
      <c r="B205" s="15" t="s">
        <v>454</v>
      </c>
      <c r="C205" s="15" t="s">
        <v>454</v>
      </c>
      <c r="D205" s="15" t="s">
        <v>454</v>
      </c>
      <c r="Z205" s="276" t="s">
        <v>454</v>
      </c>
      <c r="AA205" s="14">
        <v>204</v>
      </c>
      <c r="AB205" s="15" t="s">
        <v>454</v>
      </c>
      <c r="AC205" s="15" t="s">
        <v>454</v>
      </c>
      <c r="AJ205" s="276"/>
      <c r="AK205" s="14">
        <v>204</v>
      </c>
      <c r="AL205" s="15" t="e">
        <f>VLOOKUP($AJ205,Players!$V$3:$W$851,2,FALSE)</f>
        <v>#N/A</v>
      </c>
      <c r="AM205" s="15" t="e">
        <f t="shared" si="49"/>
        <v>#N/A</v>
      </c>
      <c r="AT205" s="253"/>
      <c r="AU205" s="14">
        <v>204</v>
      </c>
      <c r="AV205" s="15" t="e">
        <f>VLOOKUP($AT205,Players!$V$3:$W$851,2,FALSE)</f>
        <v>#N/A</v>
      </c>
      <c r="AW205" s="15" t="e">
        <f t="shared" si="50"/>
        <v>#N/A</v>
      </c>
    </row>
    <row r="206" spans="2:49">
      <c r="B206" s="15" t="s">
        <v>454</v>
      </c>
      <c r="C206" s="15" t="s">
        <v>454</v>
      </c>
      <c r="D206" s="15" t="s">
        <v>454</v>
      </c>
      <c r="Z206" s="276" t="s">
        <v>454</v>
      </c>
      <c r="AA206" s="14">
        <v>205</v>
      </c>
      <c r="AB206" s="15" t="s">
        <v>454</v>
      </c>
      <c r="AC206" s="15" t="s">
        <v>454</v>
      </c>
      <c r="AJ206" s="276"/>
      <c r="AK206" s="14">
        <v>205</v>
      </c>
      <c r="AL206" s="15" t="e">
        <f>VLOOKUP($AJ206,Players!$V$3:$W$851,2,FALSE)</f>
        <v>#N/A</v>
      </c>
      <c r="AM206" s="15" t="e">
        <f t="shared" si="49"/>
        <v>#N/A</v>
      </c>
      <c r="AT206" s="253"/>
      <c r="AU206" s="14">
        <v>205</v>
      </c>
      <c r="AV206" s="15" t="e">
        <f>VLOOKUP($AT206,Players!$V$3:$W$851,2,FALSE)</f>
        <v>#N/A</v>
      </c>
      <c r="AW206" s="15" t="e">
        <f t="shared" si="50"/>
        <v>#N/A</v>
      </c>
    </row>
    <row r="207" spans="2:49">
      <c r="B207" s="15" t="s">
        <v>454</v>
      </c>
      <c r="C207" s="15" t="s">
        <v>454</v>
      </c>
      <c r="D207" s="15" t="s">
        <v>454</v>
      </c>
      <c r="Z207" s="276" t="s">
        <v>454</v>
      </c>
      <c r="AA207" s="14">
        <v>206</v>
      </c>
      <c r="AB207" s="15" t="s">
        <v>454</v>
      </c>
      <c r="AC207" s="15" t="s">
        <v>454</v>
      </c>
      <c r="AJ207" s="276"/>
      <c r="AK207" s="14">
        <v>206</v>
      </c>
      <c r="AL207" s="15" t="e">
        <f>VLOOKUP($AJ207,Players!$V$3:$W$851,2,FALSE)</f>
        <v>#N/A</v>
      </c>
      <c r="AM207" s="15" t="e">
        <f t="shared" si="49"/>
        <v>#N/A</v>
      </c>
      <c r="AT207" s="253"/>
      <c r="AU207" s="14">
        <v>206</v>
      </c>
      <c r="AV207" s="15" t="e">
        <f>VLOOKUP($AT207,Players!$V$3:$W$851,2,FALSE)</f>
        <v>#N/A</v>
      </c>
      <c r="AW207" s="15" t="e">
        <f t="shared" si="50"/>
        <v>#N/A</v>
      </c>
    </row>
    <row r="208" spans="2:49">
      <c r="B208" s="15" t="s">
        <v>454</v>
      </c>
      <c r="C208" s="15" t="s">
        <v>454</v>
      </c>
      <c r="D208" s="15" t="s">
        <v>454</v>
      </c>
      <c r="Z208" s="276" t="s">
        <v>454</v>
      </c>
      <c r="AA208" s="14">
        <v>207</v>
      </c>
      <c r="AB208" s="15" t="s">
        <v>454</v>
      </c>
      <c r="AC208" s="15" t="s">
        <v>454</v>
      </c>
      <c r="AJ208" s="276"/>
      <c r="AK208" s="14">
        <v>207</v>
      </c>
      <c r="AL208" s="15" t="e">
        <f>VLOOKUP($AJ208,Players!$V$3:$W$851,2,FALSE)</f>
        <v>#N/A</v>
      </c>
      <c r="AM208" s="15" t="e">
        <f t="shared" si="49"/>
        <v>#N/A</v>
      </c>
      <c r="AT208" s="253"/>
      <c r="AU208" s="14">
        <v>207</v>
      </c>
      <c r="AV208" s="15" t="e">
        <f>VLOOKUP($AT208,Players!$V$3:$W$851,2,FALSE)</f>
        <v>#N/A</v>
      </c>
      <c r="AW208" s="15" t="e">
        <f t="shared" si="50"/>
        <v>#N/A</v>
      </c>
    </row>
    <row r="209" spans="2:49">
      <c r="B209" s="15" t="s">
        <v>454</v>
      </c>
      <c r="C209" s="15" t="s">
        <v>454</v>
      </c>
      <c r="D209" s="15" t="s">
        <v>454</v>
      </c>
      <c r="Z209" s="276" t="s">
        <v>454</v>
      </c>
      <c r="AA209" s="14">
        <v>208</v>
      </c>
      <c r="AB209" s="15" t="s">
        <v>454</v>
      </c>
      <c r="AC209" s="15" t="s">
        <v>454</v>
      </c>
      <c r="AJ209" s="276"/>
      <c r="AK209" s="14">
        <v>208</v>
      </c>
      <c r="AL209" s="15" t="e">
        <f>VLOOKUP($AJ209,Players!$V$3:$W$851,2,FALSE)</f>
        <v>#N/A</v>
      </c>
      <c r="AM209" s="15" t="e">
        <f t="shared" si="49"/>
        <v>#N/A</v>
      </c>
      <c r="AT209" s="253"/>
      <c r="AU209" s="14">
        <v>208</v>
      </c>
      <c r="AV209" s="15" t="e">
        <f>VLOOKUP($AT209,Players!$V$3:$W$851,2,FALSE)</f>
        <v>#N/A</v>
      </c>
      <c r="AW209" s="15" t="e">
        <f t="shared" si="50"/>
        <v>#N/A</v>
      </c>
    </row>
    <row r="210" spans="2:49">
      <c r="B210" s="15" t="s">
        <v>454</v>
      </c>
      <c r="C210" s="15" t="s">
        <v>454</v>
      </c>
      <c r="D210" s="15" t="s">
        <v>454</v>
      </c>
      <c r="Z210" s="276" t="s">
        <v>454</v>
      </c>
      <c r="AA210" s="14">
        <v>209</v>
      </c>
      <c r="AB210" s="15" t="s">
        <v>454</v>
      </c>
      <c r="AC210" s="15" t="s">
        <v>454</v>
      </c>
      <c r="AJ210" s="276"/>
      <c r="AK210" s="14">
        <v>209</v>
      </c>
      <c r="AL210" s="15" t="e">
        <f>VLOOKUP($AJ210,Players!$V$3:$W$851,2,FALSE)</f>
        <v>#N/A</v>
      </c>
      <c r="AM210" s="15" t="e">
        <f t="shared" si="49"/>
        <v>#N/A</v>
      </c>
      <c r="AT210" s="253"/>
      <c r="AU210" s="14">
        <v>209</v>
      </c>
      <c r="AV210" s="15" t="e">
        <f>VLOOKUP($AT210,Players!$V$3:$W$851,2,FALSE)</f>
        <v>#N/A</v>
      </c>
      <c r="AW210" s="15" t="e">
        <f t="shared" si="50"/>
        <v>#N/A</v>
      </c>
    </row>
    <row r="211" spans="2:49">
      <c r="B211" s="15" t="s">
        <v>454</v>
      </c>
      <c r="C211" s="15" t="s">
        <v>454</v>
      </c>
      <c r="D211" s="15" t="s">
        <v>454</v>
      </c>
      <c r="Z211" s="276" t="s">
        <v>454</v>
      </c>
      <c r="AA211" s="14">
        <v>210</v>
      </c>
      <c r="AB211" s="15" t="s">
        <v>454</v>
      </c>
      <c r="AC211" s="15" t="s">
        <v>454</v>
      </c>
      <c r="AJ211" s="276"/>
      <c r="AK211" s="14">
        <v>210</v>
      </c>
      <c r="AL211" s="15" t="e">
        <f>VLOOKUP($AJ211,Players!$V$3:$W$851,2,FALSE)</f>
        <v>#N/A</v>
      </c>
      <c r="AM211" s="15" t="e">
        <f t="shared" si="49"/>
        <v>#N/A</v>
      </c>
      <c r="AT211" s="253"/>
      <c r="AU211" s="14">
        <v>210</v>
      </c>
      <c r="AV211" s="15" t="e">
        <f>VLOOKUP($AT211,Players!$V$3:$W$851,2,FALSE)</f>
        <v>#N/A</v>
      </c>
      <c r="AW211" s="15" t="e">
        <f t="shared" si="50"/>
        <v>#N/A</v>
      </c>
    </row>
    <row r="212" spans="2:49">
      <c r="B212" s="15" t="s">
        <v>454</v>
      </c>
      <c r="C212" s="15" t="s">
        <v>454</v>
      </c>
      <c r="D212" s="15" t="s">
        <v>454</v>
      </c>
      <c r="Z212" s="276" t="s">
        <v>454</v>
      </c>
      <c r="AA212" s="14">
        <v>211</v>
      </c>
      <c r="AB212" s="15" t="s">
        <v>454</v>
      </c>
      <c r="AC212" s="15" t="s">
        <v>454</v>
      </c>
      <c r="AJ212" s="276"/>
      <c r="AK212" s="14">
        <v>211</v>
      </c>
      <c r="AL212" s="15" t="e">
        <f>VLOOKUP($AJ212,Players!$V$3:$W$851,2,FALSE)</f>
        <v>#N/A</v>
      </c>
      <c r="AM212" s="15" t="e">
        <f t="shared" si="49"/>
        <v>#N/A</v>
      </c>
      <c r="AT212" s="253"/>
      <c r="AU212" s="14">
        <v>211</v>
      </c>
      <c r="AV212" s="15" t="e">
        <f>VLOOKUP($AT212,Players!$V$3:$W$851,2,FALSE)</f>
        <v>#N/A</v>
      </c>
      <c r="AW212" s="15" t="e">
        <f t="shared" si="50"/>
        <v>#N/A</v>
      </c>
    </row>
    <row r="213" spans="2:49">
      <c r="B213" s="15" t="s">
        <v>454</v>
      </c>
      <c r="C213" s="15" t="s">
        <v>454</v>
      </c>
      <c r="D213" s="15" t="s">
        <v>454</v>
      </c>
      <c r="Z213" s="276" t="s">
        <v>454</v>
      </c>
      <c r="AA213" s="14">
        <v>212</v>
      </c>
      <c r="AB213" s="15" t="s">
        <v>454</v>
      </c>
      <c r="AC213" s="15" t="s">
        <v>454</v>
      </c>
      <c r="AJ213" s="276"/>
      <c r="AK213" s="14">
        <v>212</v>
      </c>
      <c r="AL213" s="15" t="e">
        <f>VLOOKUP($AJ213,Players!$V$3:$W$851,2,FALSE)</f>
        <v>#N/A</v>
      </c>
      <c r="AM213" s="15" t="e">
        <f t="shared" si="49"/>
        <v>#N/A</v>
      </c>
      <c r="AT213" s="253"/>
      <c r="AU213" s="14">
        <v>212</v>
      </c>
      <c r="AV213" s="15" t="e">
        <f>VLOOKUP($AT213,Players!$V$3:$W$851,2,FALSE)</f>
        <v>#N/A</v>
      </c>
      <c r="AW213" s="15" t="e">
        <f t="shared" si="50"/>
        <v>#N/A</v>
      </c>
    </row>
    <row r="214" spans="2:49">
      <c r="B214" s="15" t="s">
        <v>454</v>
      </c>
      <c r="C214" s="15" t="s">
        <v>454</v>
      </c>
      <c r="D214" s="15" t="s">
        <v>454</v>
      </c>
      <c r="Z214" s="276" t="s">
        <v>454</v>
      </c>
      <c r="AA214" s="14">
        <v>213</v>
      </c>
      <c r="AB214" s="15" t="s">
        <v>454</v>
      </c>
      <c r="AC214" s="15" t="s">
        <v>454</v>
      </c>
      <c r="AJ214" s="276"/>
      <c r="AK214" s="14">
        <v>213</v>
      </c>
      <c r="AL214" s="15" t="e">
        <f>VLOOKUP($AJ214,Players!$V$3:$W$851,2,FALSE)</f>
        <v>#N/A</v>
      </c>
      <c r="AM214" s="15" t="e">
        <f t="shared" si="49"/>
        <v>#N/A</v>
      </c>
      <c r="AT214" s="253"/>
      <c r="AU214" s="14">
        <v>213</v>
      </c>
      <c r="AV214" s="15" t="e">
        <f>VLOOKUP($AT214,Players!$V$3:$W$851,2,FALSE)</f>
        <v>#N/A</v>
      </c>
      <c r="AW214" s="15" t="e">
        <f t="shared" si="50"/>
        <v>#N/A</v>
      </c>
    </row>
    <row r="215" spans="2:49">
      <c r="B215" s="15" t="s">
        <v>454</v>
      </c>
      <c r="C215" s="15" t="s">
        <v>454</v>
      </c>
      <c r="D215" s="15" t="s">
        <v>454</v>
      </c>
      <c r="Z215" s="276" t="s">
        <v>454</v>
      </c>
      <c r="AA215" s="14">
        <v>214</v>
      </c>
      <c r="AB215" s="15" t="s">
        <v>454</v>
      </c>
      <c r="AC215" s="15" t="s">
        <v>454</v>
      </c>
      <c r="AJ215" s="276"/>
      <c r="AK215" s="14">
        <v>214</v>
      </c>
      <c r="AL215" s="15" t="e">
        <f>VLOOKUP($AJ215,Players!$V$3:$W$851,2,FALSE)</f>
        <v>#N/A</v>
      </c>
      <c r="AM215" s="15" t="e">
        <f t="shared" si="49"/>
        <v>#N/A</v>
      </c>
      <c r="AT215" s="253"/>
      <c r="AU215" s="14">
        <v>214</v>
      </c>
      <c r="AV215" s="15" t="e">
        <f>VLOOKUP($AT215,Players!$V$3:$W$851,2,FALSE)</f>
        <v>#N/A</v>
      </c>
      <c r="AW215" s="15" t="e">
        <f t="shared" si="50"/>
        <v>#N/A</v>
      </c>
    </row>
    <row r="216" spans="2:49">
      <c r="B216" s="15" t="s">
        <v>454</v>
      </c>
      <c r="C216" s="15" t="s">
        <v>454</v>
      </c>
      <c r="D216" s="15" t="s">
        <v>454</v>
      </c>
      <c r="Z216" s="276" t="s">
        <v>454</v>
      </c>
      <c r="AA216" s="14">
        <v>215</v>
      </c>
      <c r="AB216" s="15" t="s">
        <v>454</v>
      </c>
      <c r="AC216" s="15" t="s">
        <v>454</v>
      </c>
      <c r="AJ216" s="276"/>
      <c r="AK216" s="14">
        <v>215</v>
      </c>
      <c r="AL216" s="15" t="e">
        <f>VLOOKUP($AJ216,Players!$V$3:$W$851,2,FALSE)</f>
        <v>#N/A</v>
      </c>
      <c r="AM216" s="15" t="e">
        <f t="shared" si="49"/>
        <v>#N/A</v>
      </c>
      <c r="AT216" s="253"/>
      <c r="AU216" s="14">
        <v>215</v>
      </c>
      <c r="AV216" s="15" t="e">
        <f>VLOOKUP($AT216,Players!$V$3:$W$851,2,FALSE)</f>
        <v>#N/A</v>
      </c>
      <c r="AW216" s="15" t="e">
        <f t="shared" si="50"/>
        <v>#N/A</v>
      </c>
    </row>
    <row r="217" spans="2:49">
      <c r="B217" s="15" t="s">
        <v>454</v>
      </c>
      <c r="C217" s="15" t="s">
        <v>454</v>
      </c>
      <c r="D217" s="15" t="s">
        <v>454</v>
      </c>
      <c r="Z217" s="276" t="s">
        <v>454</v>
      </c>
      <c r="AA217" s="14">
        <v>216</v>
      </c>
      <c r="AB217" s="15" t="s">
        <v>454</v>
      </c>
      <c r="AC217" s="15" t="s">
        <v>454</v>
      </c>
      <c r="AJ217" s="276"/>
      <c r="AK217" s="14">
        <v>216</v>
      </c>
      <c r="AL217" s="15" t="e">
        <f>VLOOKUP($AJ217,Players!$V$3:$W$851,2,FALSE)</f>
        <v>#N/A</v>
      </c>
      <c r="AM217" s="15" t="e">
        <f t="shared" si="49"/>
        <v>#N/A</v>
      </c>
      <c r="AT217" s="253"/>
      <c r="AU217" s="14">
        <v>216</v>
      </c>
      <c r="AV217" s="15" t="e">
        <f>VLOOKUP($AT217,Players!$V$3:$W$851,2,FALSE)</f>
        <v>#N/A</v>
      </c>
      <c r="AW217" s="15" t="e">
        <f t="shared" si="50"/>
        <v>#N/A</v>
      </c>
    </row>
    <row r="218" spans="2:49">
      <c r="B218" s="15" t="s">
        <v>454</v>
      </c>
      <c r="C218" s="15" t="s">
        <v>454</v>
      </c>
      <c r="D218" s="15" t="s">
        <v>454</v>
      </c>
      <c r="Z218" s="276" t="s">
        <v>454</v>
      </c>
      <c r="AA218" s="14">
        <v>217</v>
      </c>
      <c r="AB218" s="15" t="s">
        <v>454</v>
      </c>
      <c r="AC218" s="15" t="s">
        <v>454</v>
      </c>
      <c r="AJ218" s="276"/>
      <c r="AK218" s="14">
        <v>217</v>
      </c>
      <c r="AL218" s="15" t="e">
        <f>VLOOKUP($AJ218,Players!$V$3:$W$851,2,FALSE)</f>
        <v>#N/A</v>
      </c>
      <c r="AM218" s="15" t="e">
        <f t="shared" si="49"/>
        <v>#N/A</v>
      </c>
      <c r="AT218" s="253"/>
      <c r="AU218" s="14">
        <v>217</v>
      </c>
      <c r="AV218" s="15" t="e">
        <f>VLOOKUP($AT218,Players!$V$3:$W$851,2,FALSE)</f>
        <v>#N/A</v>
      </c>
      <c r="AW218" s="15" t="e">
        <f t="shared" si="50"/>
        <v>#N/A</v>
      </c>
    </row>
    <row r="219" spans="2:49">
      <c r="B219" s="15" t="s">
        <v>454</v>
      </c>
      <c r="C219" s="15" t="s">
        <v>454</v>
      </c>
      <c r="D219" s="15" t="s">
        <v>454</v>
      </c>
      <c r="Z219" s="276" t="s">
        <v>454</v>
      </c>
      <c r="AA219" s="14">
        <v>218</v>
      </c>
      <c r="AB219" s="15" t="s">
        <v>454</v>
      </c>
      <c r="AC219" s="15" t="s">
        <v>454</v>
      </c>
      <c r="AJ219" s="276"/>
      <c r="AK219" s="14">
        <v>218</v>
      </c>
      <c r="AL219" s="15" t="e">
        <f>VLOOKUP($AJ219,Players!$V$3:$W$851,2,FALSE)</f>
        <v>#N/A</v>
      </c>
      <c r="AM219" s="15" t="e">
        <f t="shared" si="49"/>
        <v>#N/A</v>
      </c>
      <c r="AT219" s="253"/>
      <c r="AU219" s="14">
        <v>218</v>
      </c>
      <c r="AV219" s="15" t="e">
        <f>VLOOKUP($AT219,Players!$V$3:$W$851,2,FALSE)</f>
        <v>#N/A</v>
      </c>
      <c r="AW219" s="15" t="e">
        <f t="shared" si="50"/>
        <v>#N/A</v>
      </c>
    </row>
    <row r="220" spans="2:49">
      <c r="B220" s="15" t="s">
        <v>454</v>
      </c>
      <c r="C220" s="15" t="s">
        <v>454</v>
      </c>
      <c r="D220" s="15" t="s">
        <v>454</v>
      </c>
      <c r="Z220" s="276" t="s">
        <v>454</v>
      </c>
      <c r="AA220" s="14">
        <v>219</v>
      </c>
      <c r="AB220" s="15" t="s">
        <v>454</v>
      </c>
      <c r="AC220" s="15" t="s">
        <v>454</v>
      </c>
      <c r="AJ220" s="276"/>
      <c r="AK220" s="14">
        <v>219</v>
      </c>
      <c r="AL220" s="15" t="e">
        <f>VLOOKUP($AJ220,Players!$V$3:$W$851,2,FALSE)</f>
        <v>#N/A</v>
      </c>
      <c r="AM220" s="15" t="e">
        <f t="shared" si="49"/>
        <v>#N/A</v>
      </c>
      <c r="AT220" s="253"/>
      <c r="AU220" s="14">
        <v>219</v>
      </c>
      <c r="AV220" s="15" t="e">
        <f>VLOOKUP($AT220,Players!$V$3:$W$851,2,FALSE)</f>
        <v>#N/A</v>
      </c>
      <c r="AW220" s="15" t="e">
        <f t="shared" si="50"/>
        <v>#N/A</v>
      </c>
    </row>
    <row r="221" spans="2:49">
      <c r="B221" s="15" t="s">
        <v>454</v>
      </c>
      <c r="C221" s="15" t="s">
        <v>454</v>
      </c>
      <c r="D221" s="15" t="s">
        <v>454</v>
      </c>
      <c r="Z221" s="276" t="s">
        <v>454</v>
      </c>
      <c r="AA221" s="14">
        <v>220</v>
      </c>
      <c r="AB221" s="15" t="s">
        <v>454</v>
      </c>
      <c r="AC221" s="15" t="s">
        <v>454</v>
      </c>
      <c r="AJ221" s="276"/>
      <c r="AK221" s="14">
        <v>220</v>
      </c>
      <c r="AL221" s="15" t="e">
        <f>VLOOKUP($AJ221,Players!$V$3:$W$851,2,FALSE)</f>
        <v>#N/A</v>
      </c>
      <c r="AM221" s="15" t="e">
        <f t="shared" si="49"/>
        <v>#N/A</v>
      </c>
      <c r="AT221" s="253"/>
      <c r="AU221" s="14">
        <v>220</v>
      </c>
      <c r="AV221" s="15" t="e">
        <f>VLOOKUP($AT221,Players!$V$3:$W$851,2,FALSE)</f>
        <v>#N/A</v>
      </c>
      <c r="AW221" s="15" t="e">
        <f t="shared" si="50"/>
        <v>#N/A</v>
      </c>
    </row>
    <row r="222" spans="2:49">
      <c r="B222" s="15" t="s">
        <v>454</v>
      </c>
      <c r="C222" s="15" t="s">
        <v>454</v>
      </c>
      <c r="D222" s="15" t="s">
        <v>454</v>
      </c>
      <c r="Z222" s="276" t="s">
        <v>454</v>
      </c>
      <c r="AA222" s="14">
        <v>221</v>
      </c>
      <c r="AB222" s="15" t="s">
        <v>454</v>
      </c>
      <c r="AC222" s="15" t="s">
        <v>454</v>
      </c>
      <c r="AJ222" s="276"/>
      <c r="AK222" s="14">
        <v>221</v>
      </c>
      <c r="AL222" s="15" t="e">
        <f>VLOOKUP($AJ222,Players!$V$3:$W$851,2,FALSE)</f>
        <v>#N/A</v>
      </c>
      <c r="AM222" s="15" t="e">
        <f t="shared" si="49"/>
        <v>#N/A</v>
      </c>
      <c r="AT222" s="253"/>
      <c r="AU222" s="14">
        <v>221</v>
      </c>
      <c r="AV222" s="15" t="e">
        <f>VLOOKUP($AT222,Players!$V$3:$W$851,2,FALSE)</f>
        <v>#N/A</v>
      </c>
      <c r="AW222" s="15" t="e">
        <f t="shared" si="50"/>
        <v>#N/A</v>
      </c>
    </row>
    <row r="223" spans="2:49">
      <c r="B223" s="15" t="s">
        <v>454</v>
      </c>
      <c r="C223" s="15" t="s">
        <v>454</v>
      </c>
      <c r="D223" s="15" t="s">
        <v>454</v>
      </c>
      <c r="Z223" s="276" t="s">
        <v>454</v>
      </c>
      <c r="AA223" s="14">
        <v>222</v>
      </c>
      <c r="AB223" s="15" t="s">
        <v>454</v>
      </c>
      <c r="AC223" s="15" t="s">
        <v>454</v>
      </c>
      <c r="AJ223" s="276"/>
      <c r="AK223" s="14">
        <v>222</v>
      </c>
      <c r="AL223" s="15" t="e">
        <f>VLOOKUP($AJ223,Players!$V$3:$W$851,2,FALSE)</f>
        <v>#N/A</v>
      </c>
      <c r="AM223" s="15" t="e">
        <f t="shared" si="49"/>
        <v>#N/A</v>
      </c>
      <c r="AT223" s="253"/>
      <c r="AU223" s="14">
        <v>222</v>
      </c>
      <c r="AV223" s="15" t="e">
        <f>VLOOKUP($AT223,Players!$V$3:$W$851,2,FALSE)</f>
        <v>#N/A</v>
      </c>
      <c r="AW223" s="15" t="e">
        <f t="shared" si="50"/>
        <v>#N/A</v>
      </c>
    </row>
    <row r="224" spans="2:49">
      <c r="B224" s="15" t="s">
        <v>454</v>
      </c>
      <c r="C224" s="15" t="s">
        <v>454</v>
      </c>
      <c r="D224" s="15" t="s">
        <v>454</v>
      </c>
      <c r="Z224" s="276" t="s">
        <v>454</v>
      </c>
      <c r="AA224" s="14">
        <v>223</v>
      </c>
      <c r="AB224" s="15" t="s">
        <v>454</v>
      </c>
      <c r="AC224" s="15" t="s">
        <v>454</v>
      </c>
      <c r="AJ224" s="276"/>
      <c r="AK224" s="14">
        <v>223</v>
      </c>
      <c r="AL224" s="15" t="e">
        <f>VLOOKUP($AJ224,Players!$V$3:$W$851,2,FALSE)</f>
        <v>#N/A</v>
      </c>
      <c r="AM224" s="15" t="e">
        <f t="shared" si="49"/>
        <v>#N/A</v>
      </c>
      <c r="AT224" s="253"/>
      <c r="AU224" s="14">
        <v>223</v>
      </c>
      <c r="AV224" s="15" t="e">
        <f>VLOOKUP($AT224,Players!$V$3:$W$851,2,FALSE)</f>
        <v>#N/A</v>
      </c>
      <c r="AW224" s="15" t="e">
        <f t="shared" si="50"/>
        <v>#N/A</v>
      </c>
    </row>
    <row r="225" spans="2:49">
      <c r="B225" s="15" t="s">
        <v>454</v>
      </c>
      <c r="C225" s="15" t="s">
        <v>454</v>
      </c>
      <c r="D225" s="15" t="s">
        <v>454</v>
      </c>
      <c r="Z225" s="276" t="s">
        <v>454</v>
      </c>
      <c r="AA225" s="14">
        <v>224</v>
      </c>
      <c r="AB225" s="15" t="s">
        <v>454</v>
      </c>
      <c r="AC225" s="15" t="s">
        <v>454</v>
      </c>
      <c r="AJ225" s="276"/>
      <c r="AK225" s="14">
        <v>224</v>
      </c>
      <c r="AL225" s="15" t="e">
        <f>VLOOKUP($AJ225,Players!$V$3:$W$851,2,FALSE)</f>
        <v>#N/A</v>
      </c>
      <c r="AM225" s="15" t="e">
        <f t="shared" si="49"/>
        <v>#N/A</v>
      </c>
      <c r="AT225" s="253"/>
      <c r="AU225" s="14">
        <v>224</v>
      </c>
      <c r="AV225" s="15" t="e">
        <f>VLOOKUP($AT225,Players!$V$3:$W$851,2,FALSE)</f>
        <v>#N/A</v>
      </c>
      <c r="AW225" s="15" t="e">
        <f t="shared" si="50"/>
        <v>#N/A</v>
      </c>
    </row>
    <row r="226" spans="2:49">
      <c r="B226" s="15" t="s">
        <v>454</v>
      </c>
      <c r="C226" s="15" t="s">
        <v>454</v>
      </c>
      <c r="D226" s="15" t="s">
        <v>454</v>
      </c>
      <c r="Z226" s="276" t="s">
        <v>454</v>
      </c>
      <c r="AA226" s="14">
        <v>225</v>
      </c>
      <c r="AB226" s="15" t="s">
        <v>454</v>
      </c>
      <c r="AC226" s="15" t="s">
        <v>454</v>
      </c>
      <c r="AJ226" s="276"/>
      <c r="AK226" s="14">
        <v>225</v>
      </c>
      <c r="AL226" s="15" t="e">
        <f>VLOOKUP($AJ226,Players!$V$3:$W$851,2,FALSE)</f>
        <v>#N/A</v>
      </c>
      <c r="AM226" s="15" t="e">
        <f t="shared" si="49"/>
        <v>#N/A</v>
      </c>
      <c r="AT226" s="253"/>
      <c r="AU226" s="14">
        <v>225</v>
      </c>
      <c r="AV226" s="15" t="e">
        <f>VLOOKUP($AT226,Players!$V$3:$W$851,2,FALSE)</f>
        <v>#N/A</v>
      </c>
      <c r="AW226" s="15" t="e">
        <f t="shared" si="50"/>
        <v>#N/A</v>
      </c>
    </row>
    <row r="227" spans="2:49">
      <c r="Z227" s="276" t="s">
        <v>454</v>
      </c>
      <c r="AA227" s="14">
        <v>226</v>
      </c>
      <c r="AB227" s="15" t="s">
        <v>454</v>
      </c>
      <c r="AC227" s="15" t="s">
        <v>454</v>
      </c>
      <c r="AJ227" s="276"/>
      <c r="AK227" s="14">
        <v>226</v>
      </c>
      <c r="AL227" s="15" t="e">
        <f>VLOOKUP($AJ227,Players!$V$3:$W$851,2,FALSE)</f>
        <v>#N/A</v>
      </c>
      <c r="AM227" s="15" t="e">
        <f t="shared" si="49"/>
        <v>#N/A</v>
      </c>
      <c r="AT227" s="253"/>
      <c r="AU227" s="14">
        <v>226</v>
      </c>
      <c r="AV227" s="15" t="e">
        <f>VLOOKUP($AT227,Players!$V$3:$W$851,2,FALSE)</f>
        <v>#N/A</v>
      </c>
      <c r="AW227" s="15" t="e">
        <f t="shared" si="50"/>
        <v>#N/A</v>
      </c>
    </row>
    <row r="228" spans="2:49">
      <c r="Z228" s="276" t="s">
        <v>454</v>
      </c>
      <c r="AA228" s="14">
        <v>227</v>
      </c>
      <c r="AB228" s="15" t="s">
        <v>454</v>
      </c>
      <c r="AC228" s="15" t="s">
        <v>454</v>
      </c>
      <c r="AJ228" s="276"/>
      <c r="AK228" s="14">
        <v>227</v>
      </c>
      <c r="AL228" s="15" t="e">
        <f>VLOOKUP($AJ228,Players!$V$3:$W$851,2,FALSE)</f>
        <v>#N/A</v>
      </c>
      <c r="AM228" s="15" t="e">
        <f t="shared" si="49"/>
        <v>#N/A</v>
      </c>
      <c r="AT228" s="253"/>
      <c r="AU228" s="14">
        <v>227</v>
      </c>
      <c r="AV228" s="15" t="e">
        <f>VLOOKUP($AT228,Players!$V$3:$W$851,2,FALSE)</f>
        <v>#N/A</v>
      </c>
      <c r="AW228" s="15" t="e">
        <f t="shared" si="50"/>
        <v>#N/A</v>
      </c>
    </row>
    <row r="229" spans="2:49">
      <c r="Z229" s="276" t="s">
        <v>454</v>
      </c>
      <c r="AA229" s="14">
        <v>228</v>
      </c>
      <c r="AB229" s="15" t="s">
        <v>454</v>
      </c>
      <c r="AC229" s="15" t="s">
        <v>454</v>
      </c>
      <c r="AJ229" s="276"/>
      <c r="AK229" s="14">
        <v>228</v>
      </c>
      <c r="AL229" s="15" t="e">
        <f>VLOOKUP($AJ229,Players!$V$3:$W$851,2,FALSE)</f>
        <v>#N/A</v>
      </c>
      <c r="AM229" s="15" t="e">
        <f t="shared" si="49"/>
        <v>#N/A</v>
      </c>
      <c r="AT229" s="253"/>
      <c r="AU229" s="14">
        <v>228</v>
      </c>
      <c r="AV229" s="15" t="e">
        <f>VLOOKUP($AT229,Players!$V$3:$W$851,2,FALSE)</f>
        <v>#N/A</v>
      </c>
      <c r="AW229" s="15" t="e">
        <f t="shared" si="50"/>
        <v>#N/A</v>
      </c>
    </row>
    <row r="230" spans="2:49">
      <c r="Z230" s="276" t="s">
        <v>454</v>
      </c>
      <c r="AA230" s="14">
        <v>229</v>
      </c>
      <c r="AB230" s="15" t="s">
        <v>454</v>
      </c>
      <c r="AC230" s="15" t="s">
        <v>454</v>
      </c>
      <c r="AJ230" s="276"/>
      <c r="AK230" s="14">
        <v>229</v>
      </c>
      <c r="AL230" s="15" t="e">
        <f>VLOOKUP($AJ230,Players!$V$3:$W$851,2,FALSE)</f>
        <v>#N/A</v>
      </c>
      <c r="AM230" s="15" t="e">
        <f t="shared" si="49"/>
        <v>#N/A</v>
      </c>
      <c r="AT230" s="253"/>
      <c r="AU230" s="14">
        <v>229</v>
      </c>
      <c r="AV230" s="15" t="e">
        <f>VLOOKUP($AT230,Players!$V$3:$W$851,2,FALSE)</f>
        <v>#N/A</v>
      </c>
      <c r="AW230" s="15" t="e">
        <f t="shared" si="50"/>
        <v>#N/A</v>
      </c>
    </row>
    <row r="231" spans="2:49">
      <c r="Z231" s="276" t="s">
        <v>454</v>
      </c>
      <c r="AA231" s="14">
        <v>230</v>
      </c>
      <c r="AB231" s="15" t="s">
        <v>454</v>
      </c>
      <c r="AC231" s="15" t="s">
        <v>454</v>
      </c>
      <c r="AJ231" s="276"/>
      <c r="AK231" s="14">
        <v>230</v>
      </c>
      <c r="AL231" s="15" t="e">
        <f>VLOOKUP($AJ231,Players!$V$3:$W$851,2,FALSE)</f>
        <v>#N/A</v>
      </c>
      <c r="AM231" s="15" t="e">
        <f t="shared" si="49"/>
        <v>#N/A</v>
      </c>
      <c r="AT231" s="253"/>
      <c r="AU231" s="14">
        <v>230</v>
      </c>
      <c r="AV231" s="15" t="e">
        <f>VLOOKUP($AT231,Players!$V$3:$W$851,2,FALSE)</f>
        <v>#N/A</v>
      </c>
      <c r="AW231" s="15" t="e">
        <f t="shared" si="50"/>
        <v>#N/A</v>
      </c>
    </row>
    <row r="232" spans="2:49">
      <c r="Z232" s="276" t="s">
        <v>454</v>
      </c>
      <c r="AA232" s="14">
        <v>231</v>
      </c>
      <c r="AB232" s="15" t="s">
        <v>454</v>
      </c>
      <c r="AC232" s="15" t="s">
        <v>454</v>
      </c>
      <c r="AJ232" s="276"/>
      <c r="AK232" s="14">
        <v>231</v>
      </c>
      <c r="AL232" s="15" t="e">
        <f>VLOOKUP($AJ232,Players!$V$3:$W$851,2,FALSE)</f>
        <v>#N/A</v>
      </c>
      <c r="AM232" s="15" t="e">
        <f t="shared" si="49"/>
        <v>#N/A</v>
      </c>
      <c r="AT232" s="253"/>
      <c r="AU232" s="14">
        <v>231</v>
      </c>
      <c r="AV232" s="15" t="e">
        <f>VLOOKUP($AT232,Players!$V$3:$W$851,2,FALSE)</f>
        <v>#N/A</v>
      </c>
      <c r="AW232" s="15" t="e">
        <f t="shared" si="50"/>
        <v>#N/A</v>
      </c>
    </row>
    <row r="233" spans="2:49">
      <c r="Z233" s="276" t="s">
        <v>454</v>
      </c>
      <c r="AA233" s="14">
        <v>232</v>
      </c>
      <c r="AB233" s="15" t="s">
        <v>454</v>
      </c>
      <c r="AC233" s="15" t="s">
        <v>454</v>
      </c>
      <c r="AJ233" s="276"/>
      <c r="AK233" s="14">
        <v>232</v>
      </c>
      <c r="AL233" s="15" t="e">
        <f>VLOOKUP($AJ233,Players!$V$3:$W$851,2,FALSE)</f>
        <v>#N/A</v>
      </c>
      <c r="AM233" s="15" t="e">
        <f t="shared" si="49"/>
        <v>#N/A</v>
      </c>
      <c r="AT233" s="253"/>
      <c r="AU233" s="14">
        <v>232</v>
      </c>
      <c r="AV233" s="15" t="e">
        <f>VLOOKUP($AT233,Players!$V$3:$W$851,2,FALSE)</f>
        <v>#N/A</v>
      </c>
      <c r="AW233" s="15" t="e">
        <f t="shared" si="50"/>
        <v>#N/A</v>
      </c>
    </row>
    <row r="234" spans="2:49">
      <c r="Z234" s="276" t="s">
        <v>454</v>
      </c>
      <c r="AA234" s="14">
        <v>233</v>
      </c>
      <c r="AB234" s="15" t="s">
        <v>454</v>
      </c>
      <c r="AC234" s="15" t="s">
        <v>454</v>
      </c>
      <c r="AJ234" s="276"/>
      <c r="AK234" s="14">
        <v>233</v>
      </c>
      <c r="AL234" s="15" t="e">
        <f>VLOOKUP($AJ234,Players!$V$3:$W$851,2,FALSE)</f>
        <v>#N/A</v>
      </c>
      <c r="AM234" s="15" t="e">
        <f t="shared" si="49"/>
        <v>#N/A</v>
      </c>
      <c r="AT234" s="253"/>
      <c r="AU234" s="14">
        <v>233</v>
      </c>
      <c r="AV234" s="15" t="e">
        <f>VLOOKUP($AT234,Players!$V$3:$W$851,2,FALSE)</f>
        <v>#N/A</v>
      </c>
      <c r="AW234" s="15" t="e">
        <f t="shared" si="50"/>
        <v>#N/A</v>
      </c>
    </row>
    <row r="235" spans="2:49">
      <c r="Z235" s="276" t="s">
        <v>454</v>
      </c>
      <c r="AA235" s="14">
        <v>234</v>
      </c>
      <c r="AB235" s="15" t="s">
        <v>454</v>
      </c>
      <c r="AC235" s="15" t="s">
        <v>454</v>
      </c>
      <c r="AJ235" s="276"/>
      <c r="AK235" s="14">
        <v>234</v>
      </c>
      <c r="AL235" s="15" t="e">
        <f>VLOOKUP($AJ235,Players!$V$3:$W$851,2,FALSE)</f>
        <v>#N/A</v>
      </c>
      <c r="AM235" s="15" t="e">
        <f t="shared" si="49"/>
        <v>#N/A</v>
      </c>
      <c r="AT235" s="253"/>
      <c r="AU235" s="14">
        <v>234</v>
      </c>
      <c r="AV235" s="15" t="e">
        <f>VLOOKUP($AT235,Players!$V$3:$W$851,2,FALSE)</f>
        <v>#N/A</v>
      </c>
      <c r="AW235" s="15" t="e">
        <f t="shared" si="50"/>
        <v>#N/A</v>
      </c>
    </row>
    <row r="236" spans="2:49">
      <c r="Z236" s="276" t="s">
        <v>454</v>
      </c>
      <c r="AA236" s="14">
        <v>235</v>
      </c>
      <c r="AB236" s="15" t="s">
        <v>454</v>
      </c>
      <c r="AC236" s="15" t="s">
        <v>454</v>
      </c>
      <c r="AJ236" s="276"/>
      <c r="AK236" s="14">
        <v>235</v>
      </c>
      <c r="AL236" s="15" t="e">
        <f>VLOOKUP($AJ236,Players!$V$3:$W$851,2,FALSE)</f>
        <v>#N/A</v>
      </c>
      <c r="AM236" s="15" t="e">
        <f t="shared" si="49"/>
        <v>#N/A</v>
      </c>
      <c r="AT236" s="253"/>
      <c r="AU236" s="14">
        <v>235</v>
      </c>
      <c r="AV236" s="15" t="e">
        <f>VLOOKUP($AT236,Players!$V$3:$W$851,2,FALSE)</f>
        <v>#N/A</v>
      </c>
      <c r="AW236" s="15" t="e">
        <f t="shared" si="50"/>
        <v>#N/A</v>
      </c>
    </row>
    <row r="237" spans="2:49">
      <c r="Z237" s="276" t="s">
        <v>454</v>
      </c>
      <c r="AA237" s="14">
        <v>236</v>
      </c>
      <c r="AB237" s="15" t="s">
        <v>454</v>
      </c>
      <c r="AC237" s="15" t="s">
        <v>454</v>
      </c>
      <c r="AJ237" s="276"/>
      <c r="AK237" s="14">
        <v>236</v>
      </c>
      <c r="AL237" s="15" t="e">
        <f>VLOOKUP($AJ237,Players!$V$3:$W$851,2,FALSE)</f>
        <v>#N/A</v>
      </c>
      <c r="AM237" s="15" t="e">
        <f t="shared" si="49"/>
        <v>#N/A</v>
      </c>
      <c r="AT237" s="253"/>
      <c r="AU237" s="14">
        <v>236</v>
      </c>
      <c r="AV237" s="15" t="e">
        <f>VLOOKUP($AT237,Players!$V$3:$W$851,2,FALSE)</f>
        <v>#N/A</v>
      </c>
      <c r="AW237" s="15" t="e">
        <f t="shared" si="50"/>
        <v>#N/A</v>
      </c>
    </row>
    <row r="238" spans="2:49">
      <c r="Z238" s="276" t="s">
        <v>454</v>
      </c>
      <c r="AA238" s="14">
        <v>237</v>
      </c>
      <c r="AB238" s="15" t="s">
        <v>454</v>
      </c>
      <c r="AC238" s="15" t="s">
        <v>454</v>
      </c>
      <c r="AJ238" s="276"/>
      <c r="AK238" s="14">
        <v>237</v>
      </c>
      <c r="AL238" s="15" t="e">
        <f>VLOOKUP($AJ238,Players!$V$3:$W$851,2,FALSE)</f>
        <v>#N/A</v>
      </c>
      <c r="AM238" s="15" t="e">
        <f t="shared" si="49"/>
        <v>#N/A</v>
      </c>
      <c r="AT238" s="253"/>
      <c r="AU238" s="14">
        <v>237</v>
      </c>
      <c r="AV238" s="15" t="e">
        <f>VLOOKUP($AT238,Players!$V$3:$W$851,2,FALSE)</f>
        <v>#N/A</v>
      </c>
      <c r="AW238" s="15" t="e">
        <f t="shared" si="50"/>
        <v>#N/A</v>
      </c>
    </row>
    <row r="239" spans="2:49">
      <c r="Z239" s="276" t="s">
        <v>454</v>
      </c>
      <c r="AA239" s="14">
        <v>238</v>
      </c>
      <c r="AB239" s="15" t="s">
        <v>454</v>
      </c>
      <c r="AC239" s="15" t="s">
        <v>454</v>
      </c>
      <c r="AJ239" s="276"/>
      <c r="AK239" s="14">
        <v>238</v>
      </c>
      <c r="AL239" s="15" t="e">
        <f>VLOOKUP($AJ239,Players!$V$3:$W$851,2,FALSE)</f>
        <v>#N/A</v>
      </c>
      <c r="AM239" s="15" t="e">
        <f t="shared" si="49"/>
        <v>#N/A</v>
      </c>
      <c r="AT239" s="253"/>
      <c r="AU239" s="14">
        <v>238</v>
      </c>
      <c r="AV239" s="15" t="e">
        <f>VLOOKUP($AT239,Players!$V$3:$W$851,2,FALSE)</f>
        <v>#N/A</v>
      </c>
      <c r="AW239" s="15" t="e">
        <f t="shared" si="50"/>
        <v>#N/A</v>
      </c>
    </row>
    <row r="240" spans="2:49">
      <c r="Z240" s="276" t="s">
        <v>454</v>
      </c>
      <c r="AA240" s="14">
        <v>239</v>
      </c>
      <c r="AB240" s="15" t="s">
        <v>454</v>
      </c>
      <c r="AC240" s="15" t="s">
        <v>454</v>
      </c>
      <c r="AJ240" s="276"/>
      <c r="AK240" s="14">
        <v>239</v>
      </c>
      <c r="AL240" s="15" t="e">
        <f>VLOOKUP($AJ240,Players!$V$3:$W$851,2,FALSE)</f>
        <v>#N/A</v>
      </c>
      <c r="AM240" s="15" t="e">
        <f t="shared" si="49"/>
        <v>#N/A</v>
      </c>
      <c r="AT240" s="253"/>
      <c r="AU240" s="14">
        <v>239</v>
      </c>
      <c r="AV240" s="15" t="e">
        <f>VLOOKUP($AT240,Players!$V$3:$W$851,2,FALSE)</f>
        <v>#N/A</v>
      </c>
      <c r="AW240" s="15" t="e">
        <f t="shared" si="50"/>
        <v>#N/A</v>
      </c>
    </row>
    <row r="241" spans="26:49">
      <c r="Z241" s="276" t="s">
        <v>454</v>
      </c>
      <c r="AA241" s="14">
        <v>240</v>
      </c>
      <c r="AB241" s="15" t="s">
        <v>454</v>
      </c>
      <c r="AC241" s="15" t="s">
        <v>454</v>
      </c>
      <c r="AJ241" s="276"/>
      <c r="AK241" s="14">
        <v>240</v>
      </c>
      <c r="AL241" s="15" t="e">
        <f>VLOOKUP($AJ241,Players!$V$3:$W$851,2,FALSE)</f>
        <v>#N/A</v>
      </c>
      <c r="AM241" s="15" t="e">
        <f t="shared" si="49"/>
        <v>#N/A</v>
      </c>
      <c r="AT241" s="253"/>
      <c r="AU241" s="14">
        <v>240</v>
      </c>
      <c r="AV241" s="15" t="e">
        <f>VLOOKUP($AT241,Players!$V$3:$W$851,2,FALSE)</f>
        <v>#N/A</v>
      </c>
      <c r="AW241" s="15" t="e">
        <f t="shared" si="50"/>
        <v>#N/A</v>
      </c>
    </row>
    <row r="242" spans="26:49">
      <c r="Z242" s="276" t="s">
        <v>454</v>
      </c>
      <c r="AA242" s="14">
        <v>241</v>
      </c>
      <c r="AB242" s="15" t="s">
        <v>454</v>
      </c>
      <c r="AC242" s="15" t="s">
        <v>454</v>
      </c>
      <c r="AJ242" s="276"/>
      <c r="AK242" s="14">
        <v>241</v>
      </c>
      <c r="AL242" s="15" t="e">
        <f>VLOOKUP($AJ242,Players!$V$3:$W$851,2,FALSE)</f>
        <v>#N/A</v>
      </c>
      <c r="AM242" s="15" t="e">
        <f t="shared" si="49"/>
        <v>#N/A</v>
      </c>
      <c r="AT242" s="253"/>
      <c r="AU242" s="14">
        <v>241</v>
      </c>
      <c r="AV242" s="15" t="e">
        <f>VLOOKUP($AT242,Players!$V$3:$W$851,2,FALSE)</f>
        <v>#N/A</v>
      </c>
      <c r="AW242" s="15" t="e">
        <f t="shared" si="50"/>
        <v>#N/A</v>
      </c>
    </row>
    <row r="243" spans="26:49">
      <c r="Z243" s="276" t="s">
        <v>454</v>
      </c>
      <c r="AA243" s="14">
        <v>242</v>
      </c>
      <c r="AB243" s="15" t="s">
        <v>454</v>
      </c>
      <c r="AC243" s="15" t="s">
        <v>454</v>
      </c>
      <c r="AJ243" s="276"/>
      <c r="AK243" s="14">
        <v>242</v>
      </c>
      <c r="AL243" s="15" t="e">
        <f>VLOOKUP($AJ243,Players!$V$3:$W$851,2,FALSE)</f>
        <v>#N/A</v>
      </c>
      <c r="AM243" s="15" t="e">
        <f t="shared" si="49"/>
        <v>#N/A</v>
      </c>
      <c r="AT243" s="253"/>
      <c r="AU243" s="14">
        <v>242</v>
      </c>
      <c r="AV243" s="15" t="e">
        <f>VLOOKUP($AT243,Players!$V$3:$W$851,2,FALSE)</f>
        <v>#N/A</v>
      </c>
      <c r="AW243" s="15" t="e">
        <f t="shared" si="50"/>
        <v>#N/A</v>
      </c>
    </row>
    <row r="244" spans="26:49">
      <c r="Z244" s="276" t="s">
        <v>454</v>
      </c>
      <c r="AA244" s="14">
        <v>243</v>
      </c>
      <c r="AB244" s="15" t="s">
        <v>454</v>
      </c>
      <c r="AC244" s="15" t="s">
        <v>454</v>
      </c>
      <c r="AJ244" s="276"/>
      <c r="AK244" s="14">
        <v>243</v>
      </c>
      <c r="AL244" s="15" t="e">
        <f>VLOOKUP($AJ244,Players!$V$3:$W$851,2,FALSE)</f>
        <v>#N/A</v>
      </c>
      <c r="AM244" s="15" t="e">
        <f t="shared" si="49"/>
        <v>#N/A</v>
      </c>
      <c r="AT244" s="253"/>
      <c r="AU244" s="14">
        <v>243</v>
      </c>
      <c r="AV244" s="15" t="e">
        <f>VLOOKUP($AT244,Players!$V$3:$W$851,2,FALSE)</f>
        <v>#N/A</v>
      </c>
      <c r="AW244" s="15" t="e">
        <f t="shared" si="50"/>
        <v>#N/A</v>
      </c>
    </row>
    <row r="245" spans="26:49">
      <c r="Z245" s="276" t="s">
        <v>454</v>
      </c>
      <c r="AA245" s="14">
        <v>244</v>
      </c>
      <c r="AB245" s="15" t="s">
        <v>454</v>
      </c>
      <c r="AC245" s="15" t="s">
        <v>454</v>
      </c>
      <c r="AJ245" s="276"/>
      <c r="AK245" s="14">
        <v>244</v>
      </c>
      <c r="AL245" s="15" t="e">
        <f>VLOOKUP($AJ245,Players!$V$3:$W$851,2,FALSE)</f>
        <v>#N/A</v>
      </c>
      <c r="AM245" s="15" t="e">
        <f t="shared" si="49"/>
        <v>#N/A</v>
      </c>
      <c r="AT245" s="253"/>
      <c r="AU245" s="14">
        <v>244</v>
      </c>
      <c r="AV245" s="15" t="e">
        <f>VLOOKUP($AT245,Players!$V$3:$W$851,2,FALSE)</f>
        <v>#N/A</v>
      </c>
      <c r="AW245" s="15" t="e">
        <f t="shared" si="50"/>
        <v>#N/A</v>
      </c>
    </row>
    <row r="246" spans="26:49">
      <c r="Z246" s="276" t="s">
        <v>454</v>
      </c>
      <c r="AA246" s="14">
        <v>245</v>
      </c>
      <c r="AB246" s="15" t="s">
        <v>454</v>
      </c>
      <c r="AC246" s="15" t="s">
        <v>454</v>
      </c>
      <c r="AJ246" s="276"/>
      <c r="AK246" s="14">
        <v>245</v>
      </c>
      <c r="AL246" s="15" t="e">
        <f>VLOOKUP($AJ246,Players!$V$3:$W$851,2,FALSE)</f>
        <v>#N/A</v>
      </c>
      <c r="AM246" s="15" t="e">
        <f t="shared" si="49"/>
        <v>#N/A</v>
      </c>
      <c r="AT246" s="253"/>
      <c r="AU246" s="14">
        <v>245</v>
      </c>
      <c r="AV246" s="15" t="e">
        <f>VLOOKUP($AT246,Players!$V$3:$W$851,2,FALSE)</f>
        <v>#N/A</v>
      </c>
      <c r="AW246" s="15" t="e">
        <f t="shared" si="50"/>
        <v>#N/A</v>
      </c>
    </row>
    <row r="247" spans="26:49">
      <c r="Z247" s="276" t="s">
        <v>454</v>
      </c>
      <c r="AA247" s="14">
        <v>246</v>
      </c>
      <c r="AB247" s="15" t="s">
        <v>454</v>
      </c>
      <c r="AC247" s="15" t="s">
        <v>454</v>
      </c>
      <c r="AJ247" s="276"/>
      <c r="AK247" s="14">
        <v>246</v>
      </c>
      <c r="AL247" s="15" t="e">
        <f>VLOOKUP($AJ247,Players!$V$3:$W$851,2,FALSE)</f>
        <v>#N/A</v>
      </c>
      <c r="AM247" s="15" t="e">
        <f t="shared" si="49"/>
        <v>#N/A</v>
      </c>
      <c r="AT247" s="253"/>
      <c r="AU247" s="14">
        <v>246</v>
      </c>
      <c r="AV247" s="15" t="e">
        <f>VLOOKUP($AT247,Players!$V$3:$W$851,2,FALSE)</f>
        <v>#N/A</v>
      </c>
      <c r="AW247" s="15" t="e">
        <f t="shared" si="50"/>
        <v>#N/A</v>
      </c>
    </row>
    <row r="248" spans="26:49">
      <c r="Z248" s="276" t="s">
        <v>454</v>
      </c>
      <c r="AA248" s="14">
        <v>247</v>
      </c>
      <c r="AB248" s="15" t="s">
        <v>454</v>
      </c>
      <c r="AC248" s="15" t="s">
        <v>454</v>
      </c>
      <c r="AJ248" s="276"/>
      <c r="AK248" s="14">
        <v>247</v>
      </c>
      <c r="AL248" s="15" t="e">
        <f>VLOOKUP($AJ248,Players!$V$3:$W$851,2,FALSE)</f>
        <v>#N/A</v>
      </c>
      <c r="AM248" s="15" t="e">
        <f t="shared" si="49"/>
        <v>#N/A</v>
      </c>
      <c r="AT248" s="253"/>
      <c r="AU248" s="14">
        <v>247</v>
      </c>
      <c r="AV248" s="15" t="e">
        <f>VLOOKUP($AT248,Players!$V$3:$W$851,2,FALSE)</f>
        <v>#N/A</v>
      </c>
      <c r="AW248" s="15" t="e">
        <f t="shared" si="50"/>
        <v>#N/A</v>
      </c>
    </row>
    <row r="249" spans="26:49">
      <c r="Z249" s="276" t="s">
        <v>454</v>
      </c>
      <c r="AA249" s="14">
        <v>248</v>
      </c>
      <c r="AB249" s="15" t="s">
        <v>454</v>
      </c>
      <c r="AC249" s="15" t="s">
        <v>454</v>
      </c>
      <c r="AJ249" s="276"/>
      <c r="AK249" s="14">
        <v>248</v>
      </c>
      <c r="AL249" s="15" t="e">
        <f>VLOOKUP($AJ249,Players!$V$3:$W$851,2,FALSE)</f>
        <v>#N/A</v>
      </c>
      <c r="AM249" s="15" t="e">
        <f t="shared" si="49"/>
        <v>#N/A</v>
      </c>
      <c r="AT249" s="253"/>
      <c r="AU249" s="14">
        <v>248</v>
      </c>
      <c r="AV249" s="15" t="e">
        <f>VLOOKUP($AT249,Players!$V$3:$W$851,2,FALSE)</f>
        <v>#N/A</v>
      </c>
      <c r="AW249" s="15" t="e">
        <f t="shared" si="50"/>
        <v>#N/A</v>
      </c>
    </row>
    <row r="250" spans="26:49">
      <c r="Z250" s="276" t="s">
        <v>454</v>
      </c>
      <c r="AA250" s="14">
        <v>249</v>
      </c>
      <c r="AB250" s="15" t="s">
        <v>454</v>
      </c>
      <c r="AC250" s="15" t="s">
        <v>454</v>
      </c>
      <c r="AJ250" s="276"/>
      <c r="AK250" s="14">
        <v>249</v>
      </c>
      <c r="AL250" s="15" t="e">
        <f>VLOOKUP($AJ250,Players!$V$3:$W$851,2,FALSE)</f>
        <v>#N/A</v>
      </c>
      <c r="AM250" s="15" t="e">
        <f t="shared" si="49"/>
        <v>#N/A</v>
      </c>
      <c r="AT250" s="253"/>
      <c r="AU250" s="14">
        <v>249</v>
      </c>
      <c r="AV250" s="15" t="e">
        <f>VLOOKUP($AT250,Players!$V$3:$W$851,2,FALSE)</f>
        <v>#N/A</v>
      </c>
      <c r="AW250" s="15" t="e">
        <f t="shared" si="50"/>
        <v>#N/A</v>
      </c>
    </row>
    <row r="251" spans="26:49">
      <c r="Z251" s="276" t="s">
        <v>454</v>
      </c>
      <c r="AA251" s="14">
        <v>250</v>
      </c>
      <c r="AB251" s="15" t="s">
        <v>454</v>
      </c>
      <c r="AC251" s="15" t="s">
        <v>454</v>
      </c>
      <c r="AJ251" s="276"/>
      <c r="AK251" s="14">
        <v>250</v>
      </c>
      <c r="AL251" s="15" t="e">
        <f>VLOOKUP($AJ251,Players!$V$3:$W$851,2,FALSE)</f>
        <v>#N/A</v>
      </c>
      <c r="AM251" s="15" t="e">
        <f t="shared" si="49"/>
        <v>#N/A</v>
      </c>
      <c r="AT251" s="253"/>
      <c r="AU251" s="14">
        <v>250</v>
      </c>
      <c r="AV251" s="15" t="e">
        <f>VLOOKUP($AT251,Players!$V$3:$W$851,2,FALSE)</f>
        <v>#N/A</v>
      </c>
      <c r="AW251" s="15" t="e">
        <f t="shared" si="50"/>
        <v>#N/A</v>
      </c>
    </row>
    <row r="252" spans="26:49">
      <c r="Z252" s="276" t="s">
        <v>454</v>
      </c>
      <c r="AA252" s="14">
        <v>251</v>
      </c>
      <c r="AB252" s="15" t="s">
        <v>454</v>
      </c>
      <c r="AC252" s="15" t="s">
        <v>454</v>
      </c>
      <c r="AJ252" s="276"/>
      <c r="AK252" s="14">
        <v>251</v>
      </c>
      <c r="AL252" s="15" t="e">
        <f>VLOOKUP($AJ252,Players!$V$3:$W$851,2,FALSE)</f>
        <v>#N/A</v>
      </c>
      <c r="AM252" s="15" t="e">
        <f t="shared" si="49"/>
        <v>#N/A</v>
      </c>
      <c r="AT252" s="253"/>
      <c r="AU252" s="14">
        <v>251</v>
      </c>
      <c r="AV252" s="15" t="e">
        <f>VLOOKUP($AT252,Players!$V$3:$W$851,2,FALSE)</f>
        <v>#N/A</v>
      </c>
      <c r="AW252" s="15" t="e">
        <f t="shared" si="50"/>
        <v>#N/A</v>
      </c>
    </row>
    <row r="253" spans="26:49">
      <c r="Z253" s="276" t="s">
        <v>454</v>
      </c>
      <c r="AA253" s="14">
        <v>252</v>
      </c>
      <c r="AB253" s="15" t="s">
        <v>454</v>
      </c>
      <c r="AC253" s="15" t="s">
        <v>454</v>
      </c>
      <c r="AJ253" s="276"/>
      <c r="AK253" s="14">
        <v>252</v>
      </c>
      <c r="AL253" s="15" t="e">
        <f>VLOOKUP($AJ253,Players!$V$3:$W$851,2,FALSE)</f>
        <v>#N/A</v>
      </c>
      <c r="AM253" s="15" t="e">
        <f t="shared" si="49"/>
        <v>#N/A</v>
      </c>
      <c r="AT253" s="253"/>
      <c r="AU253" s="14">
        <v>252</v>
      </c>
      <c r="AV253" s="15" t="e">
        <f>VLOOKUP($AT253,Players!$V$3:$W$851,2,FALSE)</f>
        <v>#N/A</v>
      </c>
      <c r="AW253" s="15" t="e">
        <f t="shared" si="50"/>
        <v>#N/A</v>
      </c>
    </row>
    <row r="254" spans="26:49">
      <c r="Z254" s="276" t="s">
        <v>454</v>
      </c>
      <c r="AA254" s="14">
        <v>253</v>
      </c>
      <c r="AB254" s="15" t="s">
        <v>454</v>
      </c>
      <c r="AC254" s="15" t="s">
        <v>454</v>
      </c>
      <c r="AJ254" s="276"/>
      <c r="AK254" s="14">
        <v>253</v>
      </c>
      <c r="AL254" s="15" t="e">
        <f>VLOOKUP($AJ254,Players!$V$3:$W$851,2,FALSE)</f>
        <v>#N/A</v>
      </c>
      <c r="AM254" s="15" t="e">
        <f t="shared" si="49"/>
        <v>#N/A</v>
      </c>
      <c r="AT254" s="253"/>
      <c r="AU254" s="14">
        <v>253</v>
      </c>
      <c r="AV254" s="15" t="e">
        <f>VLOOKUP($AT254,Players!$V$3:$W$851,2,FALSE)</f>
        <v>#N/A</v>
      </c>
      <c r="AW254" s="15" t="e">
        <f t="shared" si="50"/>
        <v>#N/A</v>
      </c>
    </row>
    <row r="255" spans="26:49">
      <c r="Z255" s="276" t="s">
        <v>454</v>
      </c>
      <c r="AA255" s="14">
        <v>254</v>
      </c>
      <c r="AB255" s="15" t="s">
        <v>454</v>
      </c>
      <c r="AC255" s="15" t="s">
        <v>454</v>
      </c>
      <c r="AJ255" s="276"/>
      <c r="AK255" s="14">
        <v>254</v>
      </c>
      <c r="AL255" s="15" t="e">
        <f>VLOOKUP($AJ255,Players!$V$3:$W$851,2,FALSE)</f>
        <v>#N/A</v>
      </c>
      <c r="AM255" s="15" t="e">
        <f t="shared" si="49"/>
        <v>#N/A</v>
      </c>
      <c r="AT255" s="253"/>
      <c r="AU255" s="14">
        <v>254</v>
      </c>
      <c r="AV255" s="15" t="e">
        <f>VLOOKUP($AT255,Players!$V$3:$W$851,2,FALSE)</f>
        <v>#N/A</v>
      </c>
      <c r="AW255" s="15" t="e">
        <f t="shared" si="50"/>
        <v>#N/A</v>
      </c>
    </row>
    <row r="256" spans="26:49">
      <c r="Z256" s="276" t="s">
        <v>454</v>
      </c>
      <c r="AA256" s="14">
        <v>255</v>
      </c>
      <c r="AB256" s="15" t="s">
        <v>454</v>
      </c>
      <c r="AC256" s="15" t="s">
        <v>454</v>
      </c>
      <c r="AJ256" s="276"/>
      <c r="AK256" s="14">
        <v>255</v>
      </c>
      <c r="AL256" s="15" t="e">
        <f>VLOOKUP($AJ256,Players!$V$3:$W$851,2,FALSE)</f>
        <v>#N/A</v>
      </c>
      <c r="AM256" s="15" t="e">
        <f t="shared" si="49"/>
        <v>#N/A</v>
      </c>
      <c r="AT256" s="253"/>
      <c r="AU256" s="14">
        <v>255</v>
      </c>
      <c r="AV256" s="15" t="e">
        <f>VLOOKUP($AT256,Players!$V$3:$W$851,2,FALSE)</f>
        <v>#N/A</v>
      </c>
      <c r="AW256" s="15" t="e">
        <f t="shared" si="50"/>
        <v>#N/A</v>
      </c>
    </row>
    <row r="257" spans="26:49">
      <c r="Z257" s="276" t="s">
        <v>454</v>
      </c>
      <c r="AA257" s="14">
        <v>256</v>
      </c>
      <c r="AB257" s="15" t="s">
        <v>454</v>
      </c>
      <c r="AC257" s="15" t="s">
        <v>454</v>
      </c>
      <c r="AJ257" s="276"/>
      <c r="AK257" s="14">
        <v>256</v>
      </c>
      <c r="AL257" s="15" t="e">
        <f>VLOOKUP($AJ257,Players!$V$3:$W$851,2,FALSE)</f>
        <v>#N/A</v>
      </c>
      <c r="AM257" s="15" t="e">
        <f t="shared" si="49"/>
        <v>#N/A</v>
      </c>
      <c r="AT257" s="253"/>
      <c r="AU257" s="14">
        <v>256</v>
      </c>
      <c r="AV257" s="15" t="e">
        <f>VLOOKUP($AT257,Players!$V$3:$W$851,2,FALSE)</f>
        <v>#N/A</v>
      </c>
      <c r="AW257" s="15" t="e">
        <f t="shared" si="50"/>
        <v>#N/A</v>
      </c>
    </row>
    <row r="258" spans="26:49">
      <c r="Z258" s="276" t="s">
        <v>454</v>
      </c>
      <c r="AA258" s="14">
        <v>257</v>
      </c>
      <c r="AB258" s="15" t="s">
        <v>454</v>
      </c>
      <c r="AC258" s="15" t="s">
        <v>454</v>
      </c>
      <c r="AJ258" s="276"/>
      <c r="AK258" s="14">
        <v>257</v>
      </c>
      <c r="AL258" s="15" t="e">
        <f>VLOOKUP($AJ258,Players!$V$3:$W$851,2,FALSE)</f>
        <v>#N/A</v>
      </c>
      <c r="AM258" s="15" t="e">
        <f t="shared" ref="AM258:AM321" si="51">IF(AL258&gt;0,1,0)</f>
        <v>#N/A</v>
      </c>
      <c r="AT258" s="253"/>
      <c r="AU258" s="14">
        <v>257</v>
      </c>
      <c r="AV258" s="15" t="e">
        <f>VLOOKUP($AT258,Players!$V$3:$W$851,2,FALSE)</f>
        <v>#N/A</v>
      </c>
      <c r="AW258" s="15" t="e">
        <f t="shared" ref="AW258:AW321" si="52">IF(AV258&gt;0,1,0)</f>
        <v>#N/A</v>
      </c>
    </row>
    <row r="259" spans="26:49">
      <c r="Z259" s="276" t="s">
        <v>454</v>
      </c>
      <c r="AA259" s="14">
        <v>258</v>
      </c>
      <c r="AB259" s="15" t="s">
        <v>454</v>
      </c>
      <c r="AC259" s="15" t="s">
        <v>454</v>
      </c>
      <c r="AJ259" s="276"/>
      <c r="AK259" s="14">
        <v>258</v>
      </c>
      <c r="AL259" s="15" t="e">
        <f>VLOOKUP($AJ259,Players!$V$3:$W$851,2,FALSE)</f>
        <v>#N/A</v>
      </c>
      <c r="AM259" s="15" t="e">
        <f t="shared" si="51"/>
        <v>#N/A</v>
      </c>
      <c r="AT259" s="253"/>
      <c r="AU259" s="14">
        <v>258</v>
      </c>
      <c r="AV259" s="15" t="e">
        <f>VLOOKUP($AT259,Players!$V$3:$W$851,2,FALSE)</f>
        <v>#N/A</v>
      </c>
      <c r="AW259" s="15" t="e">
        <f t="shared" si="52"/>
        <v>#N/A</v>
      </c>
    </row>
    <row r="260" spans="26:49">
      <c r="Z260" s="276" t="s">
        <v>454</v>
      </c>
      <c r="AA260" s="14">
        <v>259</v>
      </c>
      <c r="AB260" s="15" t="s">
        <v>454</v>
      </c>
      <c r="AC260" s="15" t="s">
        <v>454</v>
      </c>
      <c r="AJ260" s="276"/>
      <c r="AK260" s="14">
        <v>259</v>
      </c>
      <c r="AL260" s="15" t="e">
        <f>VLOOKUP($AJ260,Players!$V$3:$W$851,2,FALSE)</f>
        <v>#N/A</v>
      </c>
      <c r="AM260" s="15" t="e">
        <f t="shared" si="51"/>
        <v>#N/A</v>
      </c>
      <c r="AT260" s="253"/>
      <c r="AU260" s="14">
        <v>259</v>
      </c>
      <c r="AV260" s="15" t="e">
        <f>VLOOKUP($AT260,Players!$V$3:$W$851,2,FALSE)</f>
        <v>#N/A</v>
      </c>
      <c r="AW260" s="15" t="e">
        <f t="shared" si="52"/>
        <v>#N/A</v>
      </c>
    </row>
    <row r="261" spans="26:49">
      <c r="Z261" s="276" t="s">
        <v>454</v>
      </c>
      <c r="AA261" s="14">
        <v>260</v>
      </c>
      <c r="AB261" s="15" t="s">
        <v>454</v>
      </c>
      <c r="AC261" s="15" t="s">
        <v>454</v>
      </c>
      <c r="AJ261" s="276"/>
      <c r="AK261" s="14">
        <v>260</v>
      </c>
      <c r="AL261" s="15" t="e">
        <f>VLOOKUP($AJ261,Players!$V$3:$W$851,2,FALSE)</f>
        <v>#N/A</v>
      </c>
      <c r="AM261" s="15" t="e">
        <f t="shared" si="51"/>
        <v>#N/A</v>
      </c>
      <c r="AT261" s="253"/>
      <c r="AU261" s="14">
        <v>260</v>
      </c>
      <c r="AV261" s="15" t="e">
        <f>VLOOKUP($AT261,Players!$V$3:$W$851,2,FALSE)</f>
        <v>#N/A</v>
      </c>
      <c r="AW261" s="15" t="e">
        <f t="shared" si="52"/>
        <v>#N/A</v>
      </c>
    </row>
    <row r="262" spans="26:49">
      <c r="Z262" s="276" t="s">
        <v>454</v>
      </c>
      <c r="AA262" s="14">
        <v>261</v>
      </c>
      <c r="AB262" s="15" t="s">
        <v>454</v>
      </c>
      <c r="AC262" s="15" t="s">
        <v>454</v>
      </c>
      <c r="AJ262" s="276"/>
      <c r="AK262" s="14">
        <v>261</v>
      </c>
      <c r="AL262" s="15" t="e">
        <f>VLOOKUP($AJ262,Players!$V$3:$W$851,2,FALSE)</f>
        <v>#N/A</v>
      </c>
      <c r="AM262" s="15" t="e">
        <f t="shared" si="51"/>
        <v>#N/A</v>
      </c>
      <c r="AT262" s="253"/>
      <c r="AU262" s="14">
        <v>261</v>
      </c>
      <c r="AV262" s="15" t="e">
        <f>VLOOKUP($AT262,Players!$V$3:$W$851,2,FALSE)</f>
        <v>#N/A</v>
      </c>
      <c r="AW262" s="15" t="e">
        <f t="shared" si="52"/>
        <v>#N/A</v>
      </c>
    </row>
    <row r="263" spans="26:49">
      <c r="Z263" s="276" t="s">
        <v>454</v>
      </c>
      <c r="AA263" s="14">
        <v>262</v>
      </c>
      <c r="AB263" s="15" t="s">
        <v>454</v>
      </c>
      <c r="AC263" s="15" t="s">
        <v>454</v>
      </c>
      <c r="AJ263" s="276"/>
      <c r="AK263" s="14">
        <v>262</v>
      </c>
      <c r="AL263" s="15" t="e">
        <f>VLOOKUP($AJ263,Players!$V$3:$W$851,2,FALSE)</f>
        <v>#N/A</v>
      </c>
      <c r="AM263" s="15" t="e">
        <f t="shared" si="51"/>
        <v>#N/A</v>
      </c>
      <c r="AT263" s="253"/>
      <c r="AU263" s="14">
        <v>262</v>
      </c>
      <c r="AV263" s="15" t="e">
        <f>VLOOKUP($AT263,Players!$V$3:$W$851,2,FALSE)</f>
        <v>#N/A</v>
      </c>
      <c r="AW263" s="15" t="e">
        <f t="shared" si="52"/>
        <v>#N/A</v>
      </c>
    </row>
    <row r="264" spans="26:49">
      <c r="Z264" s="276"/>
      <c r="AA264" s="14">
        <v>263</v>
      </c>
      <c r="AB264" s="15" t="s">
        <v>454</v>
      </c>
      <c r="AC264" s="15" t="s">
        <v>454</v>
      </c>
      <c r="AJ264" s="276"/>
      <c r="AK264" s="14">
        <v>263</v>
      </c>
      <c r="AL264" s="15" t="e">
        <f>VLOOKUP($AJ264,Players!$V$3:$W$851,2,FALSE)</f>
        <v>#N/A</v>
      </c>
      <c r="AM264" s="15" t="e">
        <f t="shared" si="51"/>
        <v>#N/A</v>
      </c>
      <c r="AT264" s="253"/>
      <c r="AU264" s="14">
        <v>263</v>
      </c>
      <c r="AV264" s="15" t="e">
        <f>VLOOKUP($AT264,Players!$V$3:$W$851,2,FALSE)</f>
        <v>#N/A</v>
      </c>
      <c r="AW264" s="15" t="e">
        <f t="shared" si="52"/>
        <v>#N/A</v>
      </c>
    </row>
    <row r="265" spans="26:49">
      <c r="Z265" s="276"/>
      <c r="AA265" s="14">
        <v>264</v>
      </c>
      <c r="AB265" s="15" t="s">
        <v>454</v>
      </c>
      <c r="AC265" s="15" t="s">
        <v>454</v>
      </c>
      <c r="AJ265" s="276"/>
      <c r="AK265" s="14">
        <v>264</v>
      </c>
      <c r="AL265" s="15" t="e">
        <f>VLOOKUP($AJ265,Players!$V$3:$W$851,2,FALSE)</f>
        <v>#N/A</v>
      </c>
      <c r="AM265" s="15" t="e">
        <f t="shared" si="51"/>
        <v>#N/A</v>
      </c>
      <c r="AT265" s="253"/>
      <c r="AU265" s="14">
        <v>264</v>
      </c>
      <c r="AV265" s="15" t="e">
        <f>VLOOKUP($AT265,Players!$V$3:$W$851,2,FALSE)</f>
        <v>#N/A</v>
      </c>
      <c r="AW265" s="15" t="e">
        <f t="shared" si="52"/>
        <v>#N/A</v>
      </c>
    </row>
    <row r="266" spans="26:49">
      <c r="Z266" s="276"/>
      <c r="AA266" s="14">
        <v>265</v>
      </c>
      <c r="AB266" s="15" t="s">
        <v>454</v>
      </c>
      <c r="AC266" s="15" t="s">
        <v>454</v>
      </c>
      <c r="AJ266" s="276"/>
      <c r="AK266" s="14">
        <v>265</v>
      </c>
      <c r="AL266" s="15" t="e">
        <f>VLOOKUP($AJ266,Players!$V$3:$W$851,2,FALSE)</f>
        <v>#N/A</v>
      </c>
      <c r="AM266" s="15" t="e">
        <f t="shared" si="51"/>
        <v>#N/A</v>
      </c>
      <c r="AT266" s="253"/>
      <c r="AU266" s="14">
        <v>265</v>
      </c>
      <c r="AV266" s="15" t="e">
        <f>VLOOKUP($AT266,Players!$V$3:$W$851,2,FALSE)</f>
        <v>#N/A</v>
      </c>
      <c r="AW266" s="15" t="e">
        <f t="shared" si="52"/>
        <v>#N/A</v>
      </c>
    </row>
    <row r="267" spans="26:49">
      <c r="Z267" s="276"/>
      <c r="AA267" s="14">
        <v>266</v>
      </c>
      <c r="AB267" s="15" t="s">
        <v>454</v>
      </c>
      <c r="AC267" s="15" t="s">
        <v>454</v>
      </c>
      <c r="AJ267" s="276"/>
      <c r="AK267" s="14">
        <v>266</v>
      </c>
      <c r="AL267" s="15" t="e">
        <f>VLOOKUP($AJ267,Players!$V$3:$W$851,2,FALSE)</f>
        <v>#N/A</v>
      </c>
      <c r="AM267" s="15" t="e">
        <f t="shared" si="51"/>
        <v>#N/A</v>
      </c>
      <c r="AT267" s="253"/>
      <c r="AU267" s="14">
        <v>266</v>
      </c>
      <c r="AV267" s="15" t="e">
        <f>VLOOKUP($AT267,Players!$V$3:$W$851,2,FALSE)</f>
        <v>#N/A</v>
      </c>
      <c r="AW267" s="15" t="e">
        <f t="shared" si="52"/>
        <v>#N/A</v>
      </c>
    </row>
    <row r="268" spans="26:49">
      <c r="Z268" s="276"/>
      <c r="AA268" s="14">
        <v>267</v>
      </c>
      <c r="AB268" s="15" t="s">
        <v>454</v>
      </c>
      <c r="AC268" s="15" t="s">
        <v>454</v>
      </c>
      <c r="AJ268" s="276"/>
      <c r="AK268" s="14">
        <v>267</v>
      </c>
      <c r="AL268" s="15" t="e">
        <f>VLOOKUP($AJ268,Players!$V$3:$W$851,2,FALSE)</f>
        <v>#N/A</v>
      </c>
      <c r="AM268" s="15" t="e">
        <f t="shared" si="51"/>
        <v>#N/A</v>
      </c>
      <c r="AT268" s="253"/>
      <c r="AU268" s="14">
        <v>267</v>
      </c>
      <c r="AV268" s="15" t="e">
        <f>VLOOKUP($AT268,Players!$V$3:$W$851,2,FALSE)</f>
        <v>#N/A</v>
      </c>
      <c r="AW268" s="15" t="e">
        <f t="shared" si="52"/>
        <v>#N/A</v>
      </c>
    </row>
    <row r="269" spans="26:49">
      <c r="Z269" s="276"/>
      <c r="AA269" s="14">
        <v>268</v>
      </c>
      <c r="AB269" s="15" t="s">
        <v>454</v>
      </c>
      <c r="AC269" s="15" t="s">
        <v>454</v>
      </c>
      <c r="AJ269" s="276"/>
      <c r="AK269" s="14">
        <v>268</v>
      </c>
      <c r="AL269" s="15" t="e">
        <f>VLOOKUP($AJ269,Players!$V$3:$W$851,2,FALSE)</f>
        <v>#N/A</v>
      </c>
      <c r="AM269" s="15" t="e">
        <f t="shared" si="51"/>
        <v>#N/A</v>
      </c>
      <c r="AT269" s="253"/>
      <c r="AU269" s="14">
        <v>268</v>
      </c>
      <c r="AV269" s="15" t="e">
        <f>VLOOKUP($AT269,Players!$V$3:$W$851,2,FALSE)</f>
        <v>#N/A</v>
      </c>
      <c r="AW269" s="15" t="e">
        <f t="shared" si="52"/>
        <v>#N/A</v>
      </c>
    </row>
    <row r="270" spans="26:49">
      <c r="Z270" s="276"/>
      <c r="AA270" s="14">
        <v>269</v>
      </c>
      <c r="AB270" s="15" t="s">
        <v>454</v>
      </c>
      <c r="AC270" s="15" t="s">
        <v>454</v>
      </c>
      <c r="AJ270" s="276"/>
      <c r="AK270" s="14">
        <v>269</v>
      </c>
      <c r="AL270" s="15" t="e">
        <f>VLOOKUP($AJ270,Players!$V$3:$W$851,2,FALSE)</f>
        <v>#N/A</v>
      </c>
      <c r="AM270" s="15" t="e">
        <f t="shared" si="51"/>
        <v>#N/A</v>
      </c>
      <c r="AT270" s="253"/>
      <c r="AU270" s="14">
        <v>269</v>
      </c>
      <c r="AV270" s="15" t="e">
        <f>VLOOKUP($AT270,Players!$V$3:$W$851,2,FALSE)</f>
        <v>#N/A</v>
      </c>
      <c r="AW270" s="15" t="e">
        <f t="shared" si="52"/>
        <v>#N/A</v>
      </c>
    </row>
    <row r="271" spans="26:49">
      <c r="Z271" s="276"/>
      <c r="AA271" s="14">
        <v>270</v>
      </c>
      <c r="AB271" s="15" t="s">
        <v>454</v>
      </c>
      <c r="AC271" s="15" t="s">
        <v>454</v>
      </c>
      <c r="AJ271" s="276"/>
      <c r="AK271" s="14">
        <v>270</v>
      </c>
      <c r="AL271" s="15" t="e">
        <f>VLOOKUP($AJ271,Players!$V$3:$W$851,2,FALSE)</f>
        <v>#N/A</v>
      </c>
      <c r="AM271" s="15" t="e">
        <f t="shared" si="51"/>
        <v>#N/A</v>
      </c>
      <c r="AT271" s="253"/>
      <c r="AU271" s="14">
        <v>270</v>
      </c>
      <c r="AV271" s="15" t="e">
        <f>VLOOKUP($AT271,Players!$V$3:$W$851,2,FALSE)</f>
        <v>#N/A</v>
      </c>
      <c r="AW271" s="15" t="e">
        <f t="shared" si="52"/>
        <v>#N/A</v>
      </c>
    </row>
    <row r="272" spans="26:49">
      <c r="Z272" s="276"/>
      <c r="AA272" s="14">
        <v>271</v>
      </c>
      <c r="AB272" s="15" t="s">
        <v>454</v>
      </c>
      <c r="AC272" s="15" t="s">
        <v>454</v>
      </c>
      <c r="AJ272" s="276"/>
      <c r="AK272" s="14">
        <v>271</v>
      </c>
      <c r="AL272" s="15" t="e">
        <f>VLOOKUP($AJ272,Players!$V$3:$W$851,2,FALSE)</f>
        <v>#N/A</v>
      </c>
      <c r="AM272" s="15" t="e">
        <f t="shared" si="51"/>
        <v>#N/A</v>
      </c>
      <c r="AT272" s="253"/>
      <c r="AU272" s="14">
        <v>271</v>
      </c>
      <c r="AV272" s="15" t="e">
        <f>VLOOKUP($AT272,Players!$V$3:$W$851,2,FALSE)</f>
        <v>#N/A</v>
      </c>
      <c r="AW272" s="15" t="e">
        <f t="shared" si="52"/>
        <v>#N/A</v>
      </c>
    </row>
    <row r="273" spans="26:49">
      <c r="Z273" s="276"/>
      <c r="AA273" s="14">
        <v>272</v>
      </c>
      <c r="AB273" s="15" t="s">
        <v>454</v>
      </c>
      <c r="AC273" s="15" t="s">
        <v>454</v>
      </c>
      <c r="AJ273" s="276"/>
      <c r="AK273" s="14">
        <v>272</v>
      </c>
      <c r="AL273" s="15" t="e">
        <f>VLOOKUP($AJ273,Players!$V$3:$W$851,2,FALSE)</f>
        <v>#N/A</v>
      </c>
      <c r="AM273" s="15" t="e">
        <f t="shared" si="51"/>
        <v>#N/A</v>
      </c>
      <c r="AT273" s="253"/>
      <c r="AU273" s="14">
        <v>272</v>
      </c>
      <c r="AV273" s="15" t="e">
        <f>VLOOKUP($AT273,Players!$V$3:$W$851,2,FALSE)</f>
        <v>#N/A</v>
      </c>
      <c r="AW273" s="15" t="e">
        <f t="shared" si="52"/>
        <v>#N/A</v>
      </c>
    </row>
    <row r="274" spans="26:49">
      <c r="Z274" s="276"/>
      <c r="AA274" s="14">
        <v>273</v>
      </c>
      <c r="AB274" s="15" t="s">
        <v>454</v>
      </c>
      <c r="AC274" s="15" t="s">
        <v>454</v>
      </c>
      <c r="AJ274" s="276"/>
      <c r="AK274" s="14">
        <v>273</v>
      </c>
      <c r="AL274" s="15" t="e">
        <f>VLOOKUP($AJ274,Players!$V$3:$W$851,2,FALSE)</f>
        <v>#N/A</v>
      </c>
      <c r="AM274" s="15" t="e">
        <f t="shared" si="51"/>
        <v>#N/A</v>
      </c>
      <c r="AT274" s="253"/>
      <c r="AU274" s="14">
        <v>273</v>
      </c>
      <c r="AV274" s="15" t="e">
        <f>VLOOKUP($AT274,Players!$V$3:$W$851,2,FALSE)</f>
        <v>#N/A</v>
      </c>
      <c r="AW274" s="15" t="e">
        <f t="shared" si="52"/>
        <v>#N/A</v>
      </c>
    </row>
    <row r="275" spans="26:49">
      <c r="Z275" s="276"/>
      <c r="AA275" s="14">
        <v>274</v>
      </c>
      <c r="AB275" s="15" t="s">
        <v>454</v>
      </c>
      <c r="AC275" s="15" t="s">
        <v>454</v>
      </c>
      <c r="AJ275" s="276"/>
      <c r="AK275" s="14">
        <v>274</v>
      </c>
      <c r="AL275" s="15" t="e">
        <f>VLOOKUP($AJ275,Players!$V$3:$W$851,2,FALSE)</f>
        <v>#N/A</v>
      </c>
      <c r="AM275" s="15" t="e">
        <f t="shared" si="51"/>
        <v>#N/A</v>
      </c>
      <c r="AT275" s="253"/>
      <c r="AU275" s="14">
        <v>274</v>
      </c>
      <c r="AV275" s="15" t="e">
        <f>VLOOKUP($AT275,Players!$V$3:$W$851,2,FALSE)</f>
        <v>#N/A</v>
      </c>
      <c r="AW275" s="15" t="e">
        <f t="shared" si="52"/>
        <v>#N/A</v>
      </c>
    </row>
    <row r="276" spans="26:49">
      <c r="Z276" s="276"/>
      <c r="AA276" s="14">
        <v>275</v>
      </c>
      <c r="AB276" s="15" t="s">
        <v>454</v>
      </c>
      <c r="AC276" s="15" t="s">
        <v>454</v>
      </c>
      <c r="AJ276" s="276"/>
      <c r="AK276" s="14">
        <v>275</v>
      </c>
      <c r="AL276" s="15" t="e">
        <f>VLOOKUP($AJ276,Players!$V$3:$W$851,2,FALSE)</f>
        <v>#N/A</v>
      </c>
      <c r="AM276" s="15" t="e">
        <f t="shared" si="51"/>
        <v>#N/A</v>
      </c>
      <c r="AT276" s="253"/>
      <c r="AU276" s="14">
        <v>275</v>
      </c>
      <c r="AV276" s="15" t="e">
        <f>VLOOKUP($AT276,Players!$V$3:$W$851,2,FALSE)</f>
        <v>#N/A</v>
      </c>
      <c r="AW276" s="15" t="e">
        <f t="shared" si="52"/>
        <v>#N/A</v>
      </c>
    </row>
    <row r="277" spans="26:49">
      <c r="Z277" s="276"/>
      <c r="AA277" s="14">
        <v>276</v>
      </c>
      <c r="AB277" s="15" t="s">
        <v>454</v>
      </c>
      <c r="AC277" s="15" t="s">
        <v>454</v>
      </c>
      <c r="AJ277" s="276"/>
      <c r="AK277" s="14">
        <v>276</v>
      </c>
      <c r="AL277" s="15" t="e">
        <f>VLOOKUP($AJ277,Players!$V$3:$W$851,2,FALSE)</f>
        <v>#N/A</v>
      </c>
      <c r="AM277" s="15" t="e">
        <f t="shared" si="51"/>
        <v>#N/A</v>
      </c>
      <c r="AT277" s="253"/>
      <c r="AU277" s="14">
        <v>276</v>
      </c>
      <c r="AV277" s="15" t="e">
        <f>VLOOKUP($AT277,Players!$V$3:$W$851,2,FALSE)</f>
        <v>#N/A</v>
      </c>
      <c r="AW277" s="15" t="e">
        <f t="shared" si="52"/>
        <v>#N/A</v>
      </c>
    </row>
    <row r="278" spans="26:49">
      <c r="Z278" s="276"/>
      <c r="AA278" s="14">
        <v>277</v>
      </c>
      <c r="AB278" s="15" t="s">
        <v>454</v>
      </c>
      <c r="AC278" s="15" t="s">
        <v>454</v>
      </c>
      <c r="AJ278" s="276"/>
      <c r="AK278" s="14">
        <v>277</v>
      </c>
      <c r="AL278" s="15" t="e">
        <f>VLOOKUP($AJ278,Players!$V$3:$W$851,2,FALSE)</f>
        <v>#N/A</v>
      </c>
      <c r="AM278" s="15" t="e">
        <f t="shared" si="51"/>
        <v>#N/A</v>
      </c>
      <c r="AT278" s="253"/>
      <c r="AU278" s="14">
        <v>277</v>
      </c>
      <c r="AV278" s="15" t="e">
        <f>VLOOKUP($AT278,Players!$V$3:$W$851,2,FALSE)</f>
        <v>#N/A</v>
      </c>
      <c r="AW278" s="15" t="e">
        <f t="shared" si="52"/>
        <v>#N/A</v>
      </c>
    </row>
    <row r="279" spans="26:49">
      <c r="Z279" s="276"/>
      <c r="AA279" s="14">
        <v>278</v>
      </c>
      <c r="AB279" s="15" t="s">
        <v>454</v>
      </c>
      <c r="AC279" s="15" t="s">
        <v>454</v>
      </c>
      <c r="AJ279" s="276"/>
      <c r="AK279" s="14">
        <v>278</v>
      </c>
      <c r="AL279" s="15" t="e">
        <f>VLOOKUP($AJ279,Players!$V$3:$W$851,2,FALSE)</f>
        <v>#N/A</v>
      </c>
      <c r="AM279" s="15" t="e">
        <f t="shared" si="51"/>
        <v>#N/A</v>
      </c>
      <c r="AT279" s="253"/>
      <c r="AU279" s="14">
        <v>278</v>
      </c>
      <c r="AV279" s="15" t="e">
        <f>VLOOKUP($AT279,Players!$V$3:$W$851,2,FALSE)</f>
        <v>#N/A</v>
      </c>
      <c r="AW279" s="15" t="e">
        <f t="shared" si="52"/>
        <v>#N/A</v>
      </c>
    </row>
    <row r="280" spans="26:49">
      <c r="Z280" s="276"/>
      <c r="AA280" s="14">
        <v>279</v>
      </c>
      <c r="AB280" s="15" t="s">
        <v>454</v>
      </c>
      <c r="AC280" s="15" t="s">
        <v>454</v>
      </c>
      <c r="AJ280" s="276"/>
      <c r="AK280" s="14">
        <v>279</v>
      </c>
      <c r="AL280" s="15" t="e">
        <f>VLOOKUP($AJ280,Players!$V$3:$W$851,2,FALSE)</f>
        <v>#N/A</v>
      </c>
      <c r="AM280" s="15" t="e">
        <f t="shared" si="51"/>
        <v>#N/A</v>
      </c>
      <c r="AT280" s="253"/>
      <c r="AU280" s="14">
        <v>279</v>
      </c>
      <c r="AV280" s="15" t="e">
        <f>VLOOKUP($AT280,Players!$V$3:$W$851,2,FALSE)</f>
        <v>#N/A</v>
      </c>
      <c r="AW280" s="15" t="e">
        <f t="shared" si="52"/>
        <v>#N/A</v>
      </c>
    </row>
    <row r="281" spans="26:49">
      <c r="Z281" s="276"/>
      <c r="AA281" s="14">
        <v>280</v>
      </c>
      <c r="AB281" s="15" t="s">
        <v>454</v>
      </c>
      <c r="AC281" s="15" t="s">
        <v>454</v>
      </c>
      <c r="AJ281" s="276"/>
      <c r="AK281" s="14">
        <v>280</v>
      </c>
      <c r="AL281" s="15" t="e">
        <f>VLOOKUP($AJ281,Players!$V$3:$W$851,2,FALSE)</f>
        <v>#N/A</v>
      </c>
      <c r="AM281" s="15" t="e">
        <f t="shared" si="51"/>
        <v>#N/A</v>
      </c>
      <c r="AT281" s="253"/>
      <c r="AU281" s="14">
        <v>280</v>
      </c>
      <c r="AV281" s="15" t="e">
        <f>VLOOKUP($AT281,Players!$V$3:$W$851,2,FALSE)</f>
        <v>#N/A</v>
      </c>
      <c r="AW281" s="15" t="e">
        <f t="shared" si="52"/>
        <v>#N/A</v>
      </c>
    </row>
    <row r="282" spans="26:49">
      <c r="Z282" s="276"/>
      <c r="AA282" s="14">
        <v>281</v>
      </c>
      <c r="AB282" s="15" t="s">
        <v>454</v>
      </c>
      <c r="AC282" s="15" t="s">
        <v>454</v>
      </c>
      <c r="AJ282" s="276"/>
      <c r="AK282" s="14">
        <v>281</v>
      </c>
      <c r="AL282" s="15" t="e">
        <f>VLOOKUP($AJ282,Players!$V$3:$W$851,2,FALSE)</f>
        <v>#N/A</v>
      </c>
      <c r="AM282" s="15" t="e">
        <f t="shared" si="51"/>
        <v>#N/A</v>
      </c>
      <c r="AT282" s="253"/>
      <c r="AU282" s="14">
        <v>281</v>
      </c>
      <c r="AV282" s="15" t="e">
        <f>VLOOKUP($AT282,Players!$V$3:$W$851,2,FALSE)</f>
        <v>#N/A</v>
      </c>
      <c r="AW282" s="15" t="e">
        <f t="shared" si="52"/>
        <v>#N/A</v>
      </c>
    </row>
    <row r="283" spans="26:49">
      <c r="Z283" s="276"/>
      <c r="AA283" s="14">
        <v>282</v>
      </c>
      <c r="AB283" s="15" t="s">
        <v>454</v>
      </c>
      <c r="AC283" s="15" t="s">
        <v>454</v>
      </c>
      <c r="AJ283" s="276"/>
      <c r="AK283" s="14">
        <v>282</v>
      </c>
      <c r="AL283" s="15" t="e">
        <f>VLOOKUP($AJ283,Players!$V$3:$W$851,2,FALSE)</f>
        <v>#N/A</v>
      </c>
      <c r="AM283" s="15" t="e">
        <f t="shared" si="51"/>
        <v>#N/A</v>
      </c>
      <c r="AT283" s="253"/>
      <c r="AU283" s="14">
        <v>282</v>
      </c>
      <c r="AV283" s="15" t="e">
        <f>VLOOKUP($AT283,Players!$V$3:$W$851,2,FALSE)</f>
        <v>#N/A</v>
      </c>
      <c r="AW283" s="15" t="e">
        <f t="shared" si="52"/>
        <v>#N/A</v>
      </c>
    </row>
    <row r="284" spans="26:49">
      <c r="Z284" s="276"/>
      <c r="AA284" s="14">
        <v>283</v>
      </c>
      <c r="AB284" s="15" t="s">
        <v>454</v>
      </c>
      <c r="AC284" s="15" t="s">
        <v>454</v>
      </c>
      <c r="AJ284" s="276"/>
      <c r="AK284" s="14">
        <v>283</v>
      </c>
      <c r="AL284" s="15" t="e">
        <f>VLOOKUP($AJ284,Players!$V$3:$W$851,2,FALSE)</f>
        <v>#N/A</v>
      </c>
      <c r="AM284" s="15" t="e">
        <f t="shared" si="51"/>
        <v>#N/A</v>
      </c>
      <c r="AT284" s="253"/>
      <c r="AU284" s="14">
        <v>283</v>
      </c>
      <c r="AV284" s="15" t="e">
        <f>VLOOKUP($AT284,Players!$V$3:$W$851,2,FALSE)</f>
        <v>#N/A</v>
      </c>
      <c r="AW284" s="15" t="e">
        <f t="shared" si="52"/>
        <v>#N/A</v>
      </c>
    </row>
    <row r="285" spans="26:49">
      <c r="Z285" s="276"/>
      <c r="AA285" s="14">
        <v>284</v>
      </c>
      <c r="AB285" s="15" t="s">
        <v>454</v>
      </c>
      <c r="AC285" s="15" t="s">
        <v>454</v>
      </c>
      <c r="AJ285" s="276"/>
      <c r="AK285" s="14">
        <v>284</v>
      </c>
      <c r="AL285" s="15" t="e">
        <f>VLOOKUP($AJ285,Players!$V$3:$W$851,2,FALSE)</f>
        <v>#N/A</v>
      </c>
      <c r="AM285" s="15" t="e">
        <f t="shared" si="51"/>
        <v>#N/A</v>
      </c>
      <c r="AT285" s="253"/>
      <c r="AU285" s="14">
        <v>284</v>
      </c>
      <c r="AV285" s="15" t="e">
        <f>VLOOKUP($AT285,Players!$V$3:$W$851,2,FALSE)</f>
        <v>#N/A</v>
      </c>
      <c r="AW285" s="15" t="e">
        <f t="shared" si="52"/>
        <v>#N/A</v>
      </c>
    </row>
    <row r="286" spans="26:49">
      <c r="Z286" s="276"/>
      <c r="AA286" s="14">
        <v>285</v>
      </c>
      <c r="AB286" s="15" t="s">
        <v>454</v>
      </c>
      <c r="AC286" s="15" t="s">
        <v>454</v>
      </c>
      <c r="AJ286" s="276"/>
      <c r="AK286" s="14">
        <v>285</v>
      </c>
      <c r="AL286" s="15" t="e">
        <f>VLOOKUP($AJ286,Players!$V$3:$W$851,2,FALSE)</f>
        <v>#N/A</v>
      </c>
      <c r="AM286" s="15" t="e">
        <f t="shared" si="51"/>
        <v>#N/A</v>
      </c>
      <c r="AT286" s="253"/>
      <c r="AU286" s="14">
        <v>285</v>
      </c>
      <c r="AV286" s="15" t="e">
        <f>VLOOKUP($AT286,Players!$V$3:$W$851,2,FALSE)</f>
        <v>#N/A</v>
      </c>
      <c r="AW286" s="15" t="e">
        <f t="shared" si="52"/>
        <v>#N/A</v>
      </c>
    </row>
    <row r="287" spans="26:49">
      <c r="Z287" s="276"/>
      <c r="AA287" s="14">
        <v>286</v>
      </c>
      <c r="AB287" s="15" t="s">
        <v>454</v>
      </c>
      <c r="AC287" s="15" t="s">
        <v>454</v>
      </c>
      <c r="AJ287" s="276"/>
      <c r="AK287" s="14">
        <v>286</v>
      </c>
      <c r="AL287" s="15" t="e">
        <f>VLOOKUP($AJ287,Players!$V$3:$W$851,2,FALSE)</f>
        <v>#N/A</v>
      </c>
      <c r="AM287" s="15" t="e">
        <f t="shared" si="51"/>
        <v>#N/A</v>
      </c>
      <c r="AT287" s="253"/>
      <c r="AU287" s="14">
        <v>286</v>
      </c>
      <c r="AV287" s="15" t="e">
        <f>VLOOKUP($AT287,Players!$V$3:$W$851,2,FALSE)</f>
        <v>#N/A</v>
      </c>
      <c r="AW287" s="15" t="e">
        <f t="shared" si="52"/>
        <v>#N/A</v>
      </c>
    </row>
    <row r="288" spans="26:49">
      <c r="Z288" s="276"/>
      <c r="AA288" s="14">
        <v>287</v>
      </c>
      <c r="AB288" s="15" t="s">
        <v>454</v>
      </c>
      <c r="AC288" s="15" t="s">
        <v>454</v>
      </c>
      <c r="AJ288" s="276"/>
      <c r="AK288" s="14">
        <v>287</v>
      </c>
      <c r="AL288" s="15" t="e">
        <f>VLOOKUP($AJ288,Players!$V$3:$W$851,2,FALSE)</f>
        <v>#N/A</v>
      </c>
      <c r="AM288" s="15" t="e">
        <f t="shared" si="51"/>
        <v>#N/A</v>
      </c>
      <c r="AT288" s="253"/>
      <c r="AU288" s="14">
        <v>287</v>
      </c>
      <c r="AV288" s="15" t="e">
        <f>VLOOKUP($AT288,Players!$V$3:$W$851,2,FALSE)</f>
        <v>#N/A</v>
      </c>
      <c r="AW288" s="15" t="e">
        <f t="shared" si="52"/>
        <v>#N/A</v>
      </c>
    </row>
    <row r="289" spans="26:49">
      <c r="Z289" s="276"/>
      <c r="AA289" s="14">
        <v>288</v>
      </c>
      <c r="AB289" s="15" t="s">
        <v>454</v>
      </c>
      <c r="AC289" s="15" t="s">
        <v>454</v>
      </c>
      <c r="AJ289" s="276"/>
      <c r="AK289" s="14">
        <v>288</v>
      </c>
      <c r="AL289" s="15" t="e">
        <f>VLOOKUP($AJ289,Players!$V$3:$W$851,2,FALSE)</f>
        <v>#N/A</v>
      </c>
      <c r="AM289" s="15" t="e">
        <f t="shared" si="51"/>
        <v>#N/A</v>
      </c>
      <c r="AT289" s="253"/>
      <c r="AU289" s="14">
        <v>288</v>
      </c>
      <c r="AV289" s="15" t="e">
        <f>VLOOKUP($AT289,Players!$V$3:$W$851,2,FALSE)</f>
        <v>#N/A</v>
      </c>
      <c r="AW289" s="15" t="e">
        <f t="shared" si="52"/>
        <v>#N/A</v>
      </c>
    </row>
    <row r="290" spans="26:49">
      <c r="Z290" s="276"/>
      <c r="AA290" s="14">
        <v>289</v>
      </c>
      <c r="AB290" s="15" t="s">
        <v>454</v>
      </c>
      <c r="AC290" s="15" t="s">
        <v>454</v>
      </c>
      <c r="AJ290" s="276"/>
      <c r="AK290" s="14">
        <v>289</v>
      </c>
      <c r="AL290" s="15" t="e">
        <f>VLOOKUP($AJ290,Players!$V$3:$W$851,2,FALSE)</f>
        <v>#N/A</v>
      </c>
      <c r="AM290" s="15" t="e">
        <f t="shared" si="51"/>
        <v>#N/A</v>
      </c>
      <c r="AT290" s="253"/>
      <c r="AU290" s="14">
        <v>289</v>
      </c>
      <c r="AV290" s="15" t="e">
        <f>VLOOKUP($AT290,Players!$V$3:$W$851,2,FALSE)</f>
        <v>#N/A</v>
      </c>
      <c r="AW290" s="15" t="e">
        <f t="shared" si="52"/>
        <v>#N/A</v>
      </c>
    </row>
    <row r="291" spans="26:49">
      <c r="Z291" s="276"/>
      <c r="AA291" s="14">
        <v>290</v>
      </c>
      <c r="AB291" s="15" t="s">
        <v>454</v>
      </c>
      <c r="AC291" s="15" t="s">
        <v>454</v>
      </c>
      <c r="AJ291" s="276"/>
      <c r="AK291" s="14">
        <v>290</v>
      </c>
      <c r="AL291" s="15" t="e">
        <f>VLOOKUP($AJ291,Players!$V$3:$W$851,2,FALSE)</f>
        <v>#N/A</v>
      </c>
      <c r="AM291" s="15" t="e">
        <f t="shared" si="51"/>
        <v>#N/A</v>
      </c>
      <c r="AT291" s="253"/>
      <c r="AU291" s="14">
        <v>290</v>
      </c>
      <c r="AV291" s="15" t="e">
        <f>VLOOKUP($AT291,Players!$V$3:$W$851,2,FALSE)</f>
        <v>#N/A</v>
      </c>
      <c r="AW291" s="15" t="e">
        <f t="shared" si="52"/>
        <v>#N/A</v>
      </c>
    </row>
    <row r="292" spans="26:49">
      <c r="Z292" s="276"/>
      <c r="AA292" s="14">
        <v>291</v>
      </c>
      <c r="AB292" s="15" t="s">
        <v>454</v>
      </c>
      <c r="AC292" s="15" t="s">
        <v>454</v>
      </c>
      <c r="AJ292" s="276"/>
      <c r="AK292" s="14">
        <v>291</v>
      </c>
      <c r="AL292" s="15" t="e">
        <f>VLOOKUP($AJ292,Players!$V$3:$W$851,2,FALSE)</f>
        <v>#N/A</v>
      </c>
      <c r="AM292" s="15" t="e">
        <f t="shared" si="51"/>
        <v>#N/A</v>
      </c>
      <c r="AT292" s="253"/>
      <c r="AU292" s="14">
        <v>291</v>
      </c>
      <c r="AV292" s="15" t="e">
        <f>VLOOKUP($AT292,Players!$V$3:$W$851,2,FALSE)</f>
        <v>#N/A</v>
      </c>
      <c r="AW292" s="15" t="e">
        <f t="shared" si="52"/>
        <v>#N/A</v>
      </c>
    </row>
    <row r="293" spans="26:49">
      <c r="Z293" s="276"/>
      <c r="AA293" s="14">
        <v>292</v>
      </c>
      <c r="AB293" s="15" t="s">
        <v>454</v>
      </c>
      <c r="AC293" s="15" t="s">
        <v>454</v>
      </c>
      <c r="AJ293" s="276"/>
      <c r="AK293" s="14">
        <v>292</v>
      </c>
      <c r="AL293" s="15" t="e">
        <f>VLOOKUP($AJ293,Players!$V$3:$W$851,2,FALSE)</f>
        <v>#N/A</v>
      </c>
      <c r="AM293" s="15" t="e">
        <f t="shared" si="51"/>
        <v>#N/A</v>
      </c>
      <c r="AT293" s="253"/>
      <c r="AU293" s="14">
        <v>292</v>
      </c>
      <c r="AV293" s="15" t="e">
        <f>VLOOKUP($AT293,Players!$V$3:$W$851,2,FALSE)</f>
        <v>#N/A</v>
      </c>
      <c r="AW293" s="15" t="e">
        <f t="shared" si="52"/>
        <v>#N/A</v>
      </c>
    </row>
    <row r="294" spans="26:49">
      <c r="Z294" s="276"/>
      <c r="AA294" s="14">
        <v>293</v>
      </c>
      <c r="AB294" s="15" t="s">
        <v>454</v>
      </c>
      <c r="AC294" s="15" t="s">
        <v>454</v>
      </c>
      <c r="AJ294" s="276"/>
      <c r="AK294" s="14">
        <v>293</v>
      </c>
      <c r="AL294" s="15" t="e">
        <f>VLOOKUP($AJ294,Players!$V$3:$W$851,2,FALSE)</f>
        <v>#N/A</v>
      </c>
      <c r="AM294" s="15" t="e">
        <f t="shared" si="51"/>
        <v>#N/A</v>
      </c>
      <c r="AT294" s="253"/>
      <c r="AU294" s="14">
        <v>293</v>
      </c>
      <c r="AV294" s="15" t="e">
        <f>VLOOKUP($AT294,Players!$V$3:$W$851,2,FALSE)</f>
        <v>#N/A</v>
      </c>
      <c r="AW294" s="15" t="e">
        <f t="shared" si="52"/>
        <v>#N/A</v>
      </c>
    </row>
    <row r="295" spans="26:49">
      <c r="Z295" s="276"/>
      <c r="AA295" s="14">
        <v>294</v>
      </c>
      <c r="AB295" s="15" t="s">
        <v>454</v>
      </c>
      <c r="AC295" s="15" t="s">
        <v>454</v>
      </c>
      <c r="AJ295" s="276"/>
      <c r="AK295" s="14">
        <v>294</v>
      </c>
      <c r="AL295" s="15" t="e">
        <f>VLOOKUP($AJ295,Players!$V$3:$W$851,2,FALSE)</f>
        <v>#N/A</v>
      </c>
      <c r="AM295" s="15" t="e">
        <f t="shared" si="51"/>
        <v>#N/A</v>
      </c>
      <c r="AT295" s="253"/>
      <c r="AU295" s="14">
        <v>294</v>
      </c>
      <c r="AV295" s="15" t="e">
        <f>VLOOKUP($AT295,Players!$V$3:$W$851,2,FALSE)</f>
        <v>#N/A</v>
      </c>
      <c r="AW295" s="15" t="e">
        <f t="shared" si="52"/>
        <v>#N/A</v>
      </c>
    </row>
    <row r="296" spans="26:49">
      <c r="Z296" s="276"/>
      <c r="AA296" s="14">
        <v>295</v>
      </c>
      <c r="AB296" s="15" t="s">
        <v>454</v>
      </c>
      <c r="AC296" s="15" t="s">
        <v>454</v>
      </c>
      <c r="AJ296" s="276"/>
      <c r="AK296" s="14">
        <v>295</v>
      </c>
      <c r="AL296" s="15" t="e">
        <f>VLOOKUP($AJ296,Players!$V$3:$W$851,2,FALSE)</f>
        <v>#N/A</v>
      </c>
      <c r="AM296" s="15" t="e">
        <f t="shared" si="51"/>
        <v>#N/A</v>
      </c>
      <c r="AT296" s="253"/>
      <c r="AU296" s="14">
        <v>295</v>
      </c>
      <c r="AV296" s="15" t="e">
        <f>VLOOKUP($AT296,Players!$V$3:$W$851,2,FALSE)</f>
        <v>#N/A</v>
      </c>
      <c r="AW296" s="15" t="e">
        <f t="shared" si="52"/>
        <v>#N/A</v>
      </c>
    </row>
    <row r="297" spans="26:49">
      <c r="Z297" s="276"/>
      <c r="AA297" s="14">
        <v>296</v>
      </c>
      <c r="AB297" s="15" t="s">
        <v>454</v>
      </c>
      <c r="AC297" s="15" t="s">
        <v>454</v>
      </c>
      <c r="AJ297" s="276"/>
      <c r="AK297" s="14">
        <v>296</v>
      </c>
      <c r="AL297" s="15" t="e">
        <f>VLOOKUP($AJ297,Players!$V$3:$W$851,2,FALSE)</f>
        <v>#N/A</v>
      </c>
      <c r="AM297" s="15" t="e">
        <f t="shared" si="51"/>
        <v>#N/A</v>
      </c>
      <c r="AT297" s="253"/>
      <c r="AU297" s="14">
        <v>296</v>
      </c>
      <c r="AV297" s="15" t="e">
        <f>VLOOKUP($AT297,Players!$V$3:$W$851,2,FALSE)</f>
        <v>#N/A</v>
      </c>
      <c r="AW297" s="15" t="e">
        <f t="shared" si="52"/>
        <v>#N/A</v>
      </c>
    </row>
    <row r="298" spans="26:49">
      <c r="Z298" s="276"/>
      <c r="AA298" s="14">
        <v>297</v>
      </c>
      <c r="AB298" s="15" t="s">
        <v>454</v>
      </c>
      <c r="AC298" s="15" t="s">
        <v>454</v>
      </c>
      <c r="AJ298" s="276"/>
      <c r="AK298" s="14">
        <v>297</v>
      </c>
      <c r="AL298" s="15" t="e">
        <f>VLOOKUP($AJ298,Players!$V$3:$W$851,2,FALSE)</f>
        <v>#N/A</v>
      </c>
      <c r="AM298" s="15" t="e">
        <f t="shared" si="51"/>
        <v>#N/A</v>
      </c>
      <c r="AT298" s="253"/>
      <c r="AU298" s="14">
        <v>297</v>
      </c>
      <c r="AV298" s="15" t="e">
        <f>VLOOKUP($AT298,Players!$V$3:$W$851,2,FALSE)</f>
        <v>#N/A</v>
      </c>
      <c r="AW298" s="15" t="e">
        <f t="shared" si="52"/>
        <v>#N/A</v>
      </c>
    </row>
    <row r="299" spans="26:49">
      <c r="Z299" s="276"/>
      <c r="AA299" s="14">
        <v>298</v>
      </c>
      <c r="AB299" s="15" t="s">
        <v>454</v>
      </c>
      <c r="AC299" s="15" t="s">
        <v>454</v>
      </c>
      <c r="AJ299" s="276"/>
      <c r="AK299" s="14">
        <v>298</v>
      </c>
      <c r="AL299" s="15" t="e">
        <f>VLOOKUP($AJ299,Players!$V$3:$W$851,2,FALSE)</f>
        <v>#N/A</v>
      </c>
      <c r="AM299" s="15" t="e">
        <f t="shared" si="51"/>
        <v>#N/A</v>
      </c>
      <c r="AT299" s="253"/>
      <c r="AU299" s="14">
        <v>298</v>
      </c>
      <c r="AV299" s="15" t="e">
        <f>VLOOKUP($AT299,Players!$V$3:$W$851,2,FALSE)</f>
        <v>#N/A</v>
      </c>
      <c r="AW299" s="15" t="e">
        <f t="shared" si="52"/>
        <v>#N/A</v>
      </c>
    </row>
    <row r="300" spans="26:49">
      <c r="Z300" s="276"/>
      <c r="AA300" s="14">
        <v>299</v>
      </c>
      <c r="AB300" s="15" t="s">
        <v>454</v>
      </c>
      <c r="AC300" s="15" t="s">
        <v>454</v>
      </c>
      <c r="AJ300" s="276"/>
      <c r="AK300" s="14">
        <v>299</v>
      </c>
      <c r="AL300" s="15" t="e">
        <f>VLOOKUP($AJ300,Players!$V$3:$W$851,2,FALSE)</f>
        <v>#N/A</v>
      </c>
      <c r="AM300" s="15" t="e">
        <f t="shared" si="51"/>
        <v>#N/A</v>
      </c>
      <c r="AT300" s="253"/>
      <c r="AU300" s="14">
        <v>299</v>
      </c>
      <c r="AV300" s="15" t="e">
        <f>VLOOKUP($AT300,Players!$V$3:$W$851,2,FALSE)</f>
        <v>#N/A</v>
      </c>
      <c r="AW300" s="15" t="e">
        <f t="shared" si="52"/>
        <v>#N/A</v>
      </c>
    </row>
    <row r="301" spans="26:49">
      <c r="Z301" s="276"/>
      <c r="AA301" s="14">
        <v>300</v>
      </c>
      <c r="AB301" s="15" t="s">
        <v>454</v>
      </c>
      <c r="AC301" s="15" t="s">
        <v>454</v>
      </c>
      <c r="AJ301" s="276"/>
      <c r="AK301" s="14">
        <v>300</v>
      </c>
      <c r="AL301" s="15" t="e">
        <f>VLOOKUP($AJ301,Players!$V$3:$W$851,2,FALSE)</f>
        <v>#N/A</v>
      </c>
      <c r="AM301" s="15" t="e">
        <f t="shared" si="51"/>
        <v>#N/A</v>
      </c>
      <c r="AT301" s="253"/>
      <c r="AU301" s="14">
        <v>300</v>
      </c>
      <c r="AV301" s="15" t="e">
        <f>VLOOKUP($AT301,Players!$V$3:$W$851,2,FALSE)</f>
        <v>#N/A</v>
      </c>
      <c r="AW301" s="15" t="e">
        <f t="shared" si="52"/>
        <v>#N/A</v>
      </c>
    </row>
    <row r="302" spans="26:49">
      <c r="Z302" s="276"/>
      <c r="AA302" s="14">
        <v>301</v>
      </c>
      <c r="AB302" s="15" t="s">
        <v>454</v>
      </c>
      <c r="AC302" s="15" t="s">
        <v>454</v>
      </c>
      <c r="AJ302" s="276"/>
      <c r="AK302" s="14">
        <v>301</v>
      </c>
      <c r="AL302" s="15" t="e">
        <f>VLOOKUP($AJ302,Players!$V$3:$W$851,2,FALSE)</f>
        <v>#N/A</v>
      </c>
      <c r="AM302" s="15" t="e">
        <f t="shared" si="51"/>
        <v>#N/A</v>
      </c>
      <c r="AT302" s="253"/>
      <c r="AU302" s="14">
        <v>301</v>
      </c>
      <c r="AV302" s="15" t="e">
        <f>VLOOKUP($AT302,Players!$V$3:$W$851,2,FALSE)</f>
        <v>#N/A</v>
      </c>
      <c r="AW302" s="15" t="e">
        <f t="shared" si="52"/>
        <v>#N/A</v>
      </c>
    </row>
    <row r="303" spans="26:49">
      <c r="Z303" s="276"/>
      <c r="AA303" s="14">
        <v>302</v>
      </c>
      <c r="AB303" s="15" t="s">
        <v>454</v>
      </c>
      <c r="AC303" s="15" t="s">
        <v>454</v>
      </c>
      <c r="AJ303" s="276"/>
      <c r="AK303" s="14">
        <v>302</v>
      </c>
      <c r="AL303" s="15" t="e">
        <f>VLOOKUP($AJ303,Players!$V$3:$W$851,2,FALSE)</f>
        <v>#N/A</v>
      </c>
      <c r="AM303" s="15" t="e">
        <f t="shared" si="51"/>
        <v>#N/A</v>
      </c>
      <c r="AT303" s="253"/>
      <c r="AU303" s="14">
        <v>302</v>
      </c>
      <c r="AV303" s="15" t="e">
        <f>VLOOKUP($AT303,Players!$V$3:$W$851,2,FALSE)</f>
        <v>#N/A</v>
      </c>
      <c r="AW303" s="15" t="e">
        <f t="shared" si="52"/>
        <v>#N/A</v>
      </c>
    </row>
    <row r="304" spans="26:49">
      <c r="Z304" s="276"/>
      <c r="AA304" s="14">
        <v>303</v>
      </c>
      <c r="AB304" s="15" t="s">
        <v>454</v>
      </c>
      <c r="AC304" s="15" t="s">
        <v>454</v>
      </c>
      <c r="AJ304" s="276"/>
      <c r="AK304" s="14">
        <v>303</v>
      </c>
      <c r="AL304" s="15" t="e">
        <f>VLOOKUP($AJ304,Players!$V$3:$W$851,2,FALSE)</f>
        <v>#N/A</v>
      </c>
      <c r="AM304" s="15" t="e">
        <f t="shared" si="51"/>
        <v>#N/A</v>
      </c>
      <c r="AT304" s="253"/>
      <c r="AU304" s="14">
        <v>303</v>
      </c>
      <c r="AV304" s="15" t="e">
        <f>VLOOKUP($AT304,Players!$V$3:$W$851,2,FALSE)</f>
        <v>#N/A</v>
      </c>
      <c r="AW304" s="15" t="e">
        <f t="shared" si="52"/>
        <v>#N/A</v>
      </c>
    </row>
    <row r="305" spans="26:49">
      <c r="Z305" s="276"/>
      <c r="AA305" s="14">
        <v>304</v>
      </c>
      <c r="AB305" s="15" t="s">
        <v>454</v>
      </c>
      <c r="AC305" s="15" t="s">
        <v>454</v>
      </c>
      <c r="AJ305" s="276"/>
      <c r="AK305" s="14">
        <v>304</v>
      </c>
      <c r="AL305" s="15" t="e">
        <f>VLOOKUP($AJ305,Players!$V$3:$W$851,2,FALSE)</f>
        <v>#N/A</v>
      </c>
      <c r="AM305" s="15" t="e">
        <f t="shared" si="51"/>
        <v>#N/A</v>
      </c>
      <c r="AT305" s="253"/>
      <c r="AU305" s="14">
        <v>304</v>
      </c>
      <c r="AV305" s="15" t="e">
        <f>VLOOKUP($AT305,Players!$V$3:$W$851,2,FALSE)</f>
        <v>#N/A</v>
      </c>
      <c r="AW305" s="15" t="e">
        <f t="shared" si="52"/>
        <v>#N/A</v>
      </c>
    </row>
    <row r="306" spans="26:49">
      <c r="Z306" s="276"/>
      <c r="AA306" s="14">
        <v>305</v>
      </c>
      <c r="AB306" s="15" t="s">
        <v>454</v>
      </c>
      <c r="AC306" s="15" t="s">
        <v>454</v>
      </c>
      <c r="AJ306" s="276"/>
      <c r="AK306" s="14">
        <v>305</v>
      </c>
      <c r="AL306" s="15" t="e">
        <f>VLOOKUP($AJ306,Players!$V$3:$W$851,2,FALSE)</f>
        <v>#N/A</v>
      </c>
      <c r="AM306" s="15" t="e">
        <f t="shared" si="51"/>
        <v>#N/A</v>
      </c>
      <c r="AT306" s="253"/>
      <c r="AU306" s="14">
        <v>305</v>
      </c>
      <c r="AV306" s="15" t="e">
        <f>VLOOKUP($AT306,Players!$V$3:$W$851,2,FALSE)</f>
        <v>#N/A</v>
      </c>
      <c r="AW306" s="15" t="e">
        <f t="shared" si="52"/>
        <v>#N/A</v>
      </c>
    </row>
    <row r="307" spans="26:49">
      <c r="Z307" s="276"/>
      <c r="AA307" s="14">
        <v>306</v>
      </c>
      <c r="AB307" s="15" t="s">
        <v>454</v>
      </c>
      <c r="AC307" s="15" t="s">
        <v>454</v>
      </c>
      <c r="AJ307" s="276"/>
      <c r="AK307" s="14">
        <v>306</v>
      </c>
      <c r="AL307" s="15" t="e">
        <f>VLOOKUP($AJ307,Players!$V$3:$W$851,2,FALSE)</f>
        <v>#N/A</v>
      </c>
      <c r="AM307" s="15" t="e">
        <f t="shared" si="51"/>
        <v>#N/A</v>
      </c>
      <c r="AT307" s="253"/>
      <c r="AU307" s="14">
        <v>306</v>
      </c>
      <c r="AV307" s="15" t="e">
        <f>VLOOKUP($AT307,Players!$V$3:$W$851,2,FALSE)</f>
        <v>#N/A</v>
      </c>
      <c r="AW307" s="15" t="e">
        <f t="shared" si="52"/>
        <v>#N/A</v>
      </c>
    </row>
    <row r="308" spans="26:49">
      <c r="Z308" s="276"/>
      <c r="AA308" s="14">
        <v>307</v>
      </c>
      <c r="AB308" s="15" t="s">
        <v>454</v>
      </c>
      <c r="AC308" s="15" t="s">
        <v>454</v>
      </c>
      <c r="AJ308" s="276"/>
      <c r="AK308" s="14">
        <v>307</v>
      </c>
      <c r="AL308" s="15" t="e">
        <f>VLOOKUP($AJ308,Players!$V$3:$W$851,2,FALSE)</f>
        <v>#N/A</v>
      </c>
      <c r="AM308" s="15" t="e">
        <f t="shared" si="51"/>
        <v>#N/A</v>
      </c>
      <c r="AT308" s="253"/>
      <c r="AU308" s="14">
        <v>307</v>
      </c>
      <c r="AV308" s="15" t="e">
        <f>VLOOKUP($AT308,Players!$V$3:$W$851,2,FALSE)</f>
        <v>#N/A</v>
      </c>
      <c r="AW308" s="15" t="e">
        <f t="shared" si="52"/>
        <v>#N/A</v>
      </c>
    </row>
    <row r="309" spans="26:49">
      <c r="Z309" s="276"/>
      <c r="AA309" s="14">
        <v>308</v>
      </c>
      <c r="AB309" s="15" t="s">
        <v>454</v>
      </c>
      <c r="AC309" s="15" t="s">
        <v>454</v>
      </c>
      <c r="AJ309" s="276"/>
      <c r="AK309" s="14">
        <v>308</v>
      </c>
      <c r="AL309" s="15" t="e">
        <f>VLOOKUP($AJ309,Players!$V$3:$W$851,2,FALSE)</f>
        <v>#N/A</v>
      </c>
      <c r="AM309" s="15" t="e">
        <f t="shared" si="51"/>
        <v>#N/A</v>
      </c>
      <c r="AT309" s="253"/>
      <c r="AU309" s="14">
        <v>308</v>
      </c>
      <c r="AV309" s="15" t="e">
        <f>VLOOKUP($AT309,Players!$V$3:$W$851,2,FALSE)</f>
        <v>#N/A</v>
      </c>
      <c r="AW309" s="15" t="e">
        <f t="shared" si="52"/>
        <v>#N/A</v>
      </c>
    </row>
    <row r="310" spans="26:49">
      <c r="Z310" s="276"/>
      <c r="AA310" s="14">
        <v>309</v>
      </c>
      <c r="AB310" s="15" t="s">
        <v>454</v>
      </c>
      <c r="AC310" s="15" t="s">
        <v>454</v>
      </c>
      <c r="AJ310" s="276"/>
      <c r="AK310" s="14">
        <v>309</v>
      </c>
      <c r="AL310" s="15" t="e">
        <f>VLOOKUP($AJ310,Players!$V$3:$W$851,2,FALSE)</f>
        <v>#N/A</v>
      </c>
      <c r="AM310" s="15" t="e">
        <f t="shared" si="51"/>
        <v>#N/A</v>
      </c>
      <c r="AT310" s="253"/>
      <c r="AU310" s="14">
        <v>309</v>
      </c>
      <c r="AV310" s="15" t="e">
        <f>VLOOKUP($AT310,Players!$V$3:$W$851,2,FALSE)</f>
        <v>#N/A</v>
      </c>
      <c r="AW310" s="15" t="e">
        <f t="shared" si="52"/>
        <v>#N/A</v>
      </c>
    </row>
    <row r="311" spans="26:49">
      <c r="Z311" s="276"/>
      <c r="AA311" s="14">
        <v>310</v>
      </c>
      <c r="AB311" s="15" t="s">
        <v>454</v>
      </c>
      <c r="AC311" s="15" t="s">
        <v>454</v>
      </c>
      <c r="AJ311" s="276"/>
      <c r="AK311" s="14">
        <v>310</v>
      </c>
      <c r="AL311" s="15" t="e">
        <f>VLOOKUP($AJ311,Players!$V$3:$W$851,2,FALSE)</f>
        <v>#N/A</v>
      </c>
      <c r="AM311" s="15" t="e">
        <f t="shared" si="51"/>
        <v>#N/A</v>
      </c>
      <c r="AT311" s="253"/>
      <c r="AU311" s="14">
        <v>310</v>
      </c>
      <c r="AV311" s="15" t="e">
        <f>VLOOKUP($AT311,Players!$V$3:$W$851,2,FALSE)</f>
        <v>#N/A</v>
      </c>
      <c r="AW311" s="15" t="e">
        <f t="shared" si="52"/>
        <v>#N/A</v>
      </c>
    </row>
    <row r="312" spans="26:49">
      <c r="Z312" s="276"/>
      <c r="AA312" s="14">
        <v>311</v>
      </c>
      <c r="AB312" s="15" t="s">
        <v>454</v>
      </c>
      <c r="AC312" s="15" t="s">
        <v>454</v>
      </c>
      <c r="AJ312" s="276"/>
      <c r="AK312" s="14">
        <v>311</v>
      </c>
      <c r="AL312" s="15" t="e">
        <f>VLOOKUP($AJ312,Players!$V$3:$W$851,2,FALSE)</f>
        <v>#N/A</v>
      </c>
      <c r="AM312" s="15" t="e">
        <f t="shared" si="51"/>
        <v>#N/A</v>
      </c>
      <c r="AT312" s="253"/>
      <c r="AU312" s="14">
        <v>311</v>
      </c>
      <c r="AV312" s="15" t="e">
        <f>VLOOKUP($AT312,Players!$V$3:$W$851,2,FALSE)</f>
        <v>#N/A</v>
      </c>
      <c r="AW312" s="15" t="e">
        <f t="shared" si="52"/>
        <v>#N/A</v>
      </c>
    </row>
    <row r="313" spans="26:49">
      <c r="Z313" s="276"/>
      <c r="AA313" s="14">
        <v>312</v>
      </c>
      <c r="AB313" s="15" t="s">
        <v>454</v>
      </c>
      <c r="AC313" s="15" t="s">
        <v>454</v>
      </c>
      <c r="AJ313" s="276"/>
      <c r="AK313" s="14">
        <v>312</v>
      </c>
      <c r="AL313" s="15" t="e">
        <f>VLOOKUP($AJ313,Players!$V$3:$W$851,2,FALSE)</f>
        <v>#N/A</v>
      </c>
      <c r="AM313" s="15" t="e">
        <f t="shared" si="51"/>
        <v>#N/A</v>
      </c>
      <c r="AT313" s="253"/>
      <c r="AU313" s="14">
        <v>312</v>
      </c>
      <c r="AV313" s="15" t="e">
        <f>VLOOKUP($AT313,Players!$V$3:$W$851,2,FALSE)</f>
        <v>#N/A</v>
      </c>
      <c r="AW313" s="15" t="e">
        <f t="shared" si="52"/>
        <v>#N/A</v>
      </c>
    </row>
    <row r="314" spans="26:49">
      <c r="Z314" s="276"/>
      <c r="AA314" s="14">
        <v>313</v>
      </c>
      <c r="AB314" s="15" t="s">
        <v>454</v>
      </c>
      <c r="AC314" s="15" t="s">
        <v>454</v>
      </c>
      <c r="AJ314" s="276"/>
      <c r="AK314" s="14">
        <v>313</v>
      </c>
      <c r="AL314" s="15" t="e">
        <f>VLOOKUP($AJ314,Players!$V$3:$W$851,2,FALSE)</f>
        <v>#N/A</v>
      </c>
      <c r="AM314" s="15" t="e">
        <f t="shared" si="51"/>
        <v>#N/A</v>
      </c>
      <c r="AT314" s="253"/>
      <c r="AU314" s="14">
        <v>313</v>
      </c>
      <c r="AV314" s="15" t="e">
        <f>VLOOKUP($AT314,Players!$V$3:$W$851,2,FALSE)</f>
        <v>#N/A</v>
      </c>
      <c r="AW314" s="15" t="e">
        <f t="shared" si="52"/>
        <v>#N/A</v>
      </c>
    </row>
    <row r="315" spans="26:49">
      <c r="Z315" s="276"/>
      <c r="AA315" s="14">
        <v>314</v>
      </c>
      <c r="AB315" s="15" t="s">
        <v>454</v>
      </c>
      <c r="AC315" s="15" t="s">
        <v>454</v>
      </c>
      <c r="AJ315" s="276"/>
      <c r="AK315" s="14">
        <v>314</v>
      </c>
      <c r="AL315" s="15" t="e">
        <f>VLOOKUP($AJ315,Players!$V$3:$W$851,2,FALSE)</f>
        <v>#N/A</v>
      </c>
      <c r="AM315" s="15" t="e">
        <f t="shared" si="51"/>
        <v>#N/A</v>
      </c>
      <c r="AT315" s="253"/>
      <c r="AU315" s="14">
        <v>314</v>
      </c>
      <c r="AV315" s="15" t="e">
        <f>VLOOKUP($AT315,Players!$V$3:$W$851,2,FALSE)</f>
        <v>#N/A</v>
      </c>
      <c r="AW315" s="15" t="e">
        <f t="shared" si="52"/>
        <v>#N/A</v>
      </c>
    </row>
    <row r="316" spans="26:49">
      <c r="Z316" s="276"/>
      <c r="AA316" s="14">
        <v>315</v>
      </c>
      <c r="AB316" s="15" t="s">
        <v>454</v>
      </c>
      <c r="AC316" s="15" t="s">
        <v>454</v>
      </c>
      <c r="AJ316" s="276"/>
      <c r="AK316" s="14">
        <v>315</v>
      </c>
      <c r="AL316" s="15" t="e">
        <f>VLOOKUP($AJ316,Players!$V$3:$W$851,2,FALSE)</f>
        <v>#N/A</v>
      </c>
      <c r="AM316" s="15" t="e">
        <f t="shared" si="51"/>
        <v>#N/A</v>
      </c>
      <c r="AT316" s="253"/>
      <c r="AU316" s="14">
        <v>315</v>
      </c>
      <c r="AV316" s="15" t="e">
        <f>VLOOKUP($AT316,Players!$V$3:$W$851,2,FALSE)</f>
        <v>#N/A</v>
      </c>
      <c r="AW316" s="15" t="e">
        <f t="shared" si="52"/>
        <v>#N/A</v>
      </c>
    </row>
    <row r="317" spans="26:49">
      <c r="Z317" s="276"/>
      <c r="AA317" s="14">
        <v>316</v>
      </c>
      <c r="AB317" s="15" t="s">
        <v>454</v>
      </c>
      <c r="AC317" s="15" t="s">
        <v>454</v>
      </c>
      <c r="AJ317" s="276"/>
      <c r="AK317" s="14">
        <v>316</v>
      </c>
      <c r="AL317" s="15" t="e">
        <f>VLOOKUP($AJ317,Players!$V$3:$W$851,2,FALSE)</f>
        <v>#N/A</v>
      </c>
      <c r="AM317" s="15" t="e">
        <f t="shared" si="51"/>
        <v>#N/A</v>
      </c>
      <c r="AT317" s="253"/>
      <c r="AU317" s="14">
        <v>316</v>
      </c>
      <c r="AV317" s="15" t="e">
        <f>VLOOKUP($AT317,Players!$V$3:$W$851,2,FALSE)</f>
        <v>#N/A</v>
      </c>
      <c r="AW317" s="15" t="e">
        <f t="shared" si="52"/>
        <v>#N/A</v>
      </c>
    </row>
    <row r="318" spans="26:49">
      <c r="Z318" s="276"/>
      <c r="AA318" s="14">
        <v>317</v>
      </c>
      <c r="AB318" s="15" t="s">
        <v>454</v>
      </c>
      <c r="AC318" s="15" t="s">
        <v>454</v>
      </c>
      <c r="AJ318" s="276"/>
      <c r="AK318" s="14">
        <v>317</v>
      </c>
      <c r="AL318" s="15" t="e">
        <f>VLOOKUP($AJ318,Players!$V$3:$W$851,2,FALSE)</f>
        <v>#N/A</v>
      </c>
      <c r="AM318" s="15" t="e">
        <f t="shared" si="51"/>
        <v>#N/A</v>
      </c>
      <c r="AT318" s="253"/>
      <c r="AU318" s="14">
        <v>317</v>
      </c>
      <c r="AV318" s="15" t="e">
        <f>VLOOKUP($AT318,Players!$V$3:$W$851,2,FALSE)</f>
        <v>#N/A</v>
      </c>
      <c r="AW318" s="15" t="e">
        <f t="shared" si="52"/>
        <v>#N/A</v>
      </c>
    </row>
    <row r="319" spans="26:49">
      <c r="Z319" s="276"/>
      <c r="AA319" s="14">
        <v>318</v>
      </c>
      <c r="AB319" s="15" t="s">
        <v>454</v>
      </c>
      <c r="AC319" s="15" t="s">
        <v>454</v>
      </c>
      <c r="AJ319" s="276"/>
      <c r="AK319" s="14">
        <v>318</v>
      </c>
      <c r="AL319" s="15" t="e">
        <f>VLOOKUP($AJ319,Players!$V$3:$W$851,2,FALSE)</f>
        <v>#N/A</v>
      </c>
      <c r="AM319" s="15" t="e">
        <f t="shared" si="51"/>
        <v>#N/A</v>
      </c>
      <c r="AT319" s="253"/>
      <c r="AU319" s="14">
        <v>318</v>
      </c>
      <c r="AV319" s="15" t="e">
        <f>VLOOKUP($AT319,Players!$V$3:$W$851,2,FALSE)</f>
        <v>#N/A</v>
      </c>
      <c r="AW319" s="15" t="e">
        <f t="shared" si="52"/>
        <v>#N/A</v>
      </c>
    </row>
    <row r="320" spans="26:49">
      <c r="Z320" s="276"/>
      <c r="AA320" s="14">
        <v>319</v>
      </c>
      <c r="AB320" s="15" t="s">
        <v>454</v>
      </c>
      <c r="AC320" s="15" t="s">
        <v>454</v>
      </c>
      <c r="AJ320" s="276"/>
      <c r="AK320" s="14">
        <v>319</v>
      </c>
      <c r="AL320" s="15" t="e">
        <f>VLOOKUP($AJ320,Players!$V$3:$W$851,2,FALSE)</f>
        <v>#N/A</v>
      </c>
      <c r="AM320" s="15" t="e">
        <f t="shared" si="51"/>
        <v>#N/A</v>
      </c>
      <c r="AT320" s="253"/>
      <c r="AU320" s="14">
        <v>319</v>
      </c>
      <c r="AV320" s="15" t="e">
        <f>VLOOKUP($AT320,Players!$V$3:$W$851,2,FALSE)</f>
        <v>#N/A</v>
      </c>
      <c r="AW320" s="15" t="e">
        <f t="shared" si="52"/>
        <v>#N/A</v>
      </c>
    </row>
    <row r="321" spans="26:49">
      <c r="Z321" s="276"/>
      <c r="AA321" s="14">
        <v>320</v>
      </c>
      <c r="AB321" s="15" t="s">
        <v>454</v>
      </c>
      <c r="AC321" s="15" t="s">
        <v>454</v>
      </c>
      <c r="AJ321" s="276"/>
      <c r="AK321" s="14">
        <v>320</v>
      </c>
      <c r="AL321" s="15" t="e">
        <f>VLOOKUP($AJ321,Players!$V$3:$W$851,2,FALSE)</f>
        <v>#N/A</v>
      </c>
      <c r="AM321" s="15" t="e">
        <f t="shared" si="51"/>
        <v>#N/A</v>
      </c>
      <c r="AT321" s="253"/>
      <c r="AU321" s="14">
        <v>320</v>
      </c>
      <c r="AV321" s="15" t="e">
        <f>VLOOKUP($AT321,Players!$V$3:$W$851,2,FALSE)</f>
        <v>#N/A</v>
      </c>
      <c r="AW321" s="15" t="e">
        <f t="shared" si="52"/>
        <v>#N/A</v>
      </c>
    </row>
    <row r="322" spans="26:49">
      <c r="Z322" s="276"/>
      <c r="AA322" s="14">
        <v>321</v>
      </c>
      <c r="AB322" s="15" t="s">
        <v>454</v>
      </c>
      <c r="AC322" s="15" t="s">
        <v>454</v>
      </c>
      <c r="AJ322" s="276"/>
      <c r="AK322" s="14">
        <v>321</v>
      </c>
      <c r="AL322" s="15" t="e">
        <f>VLOOKUP($AJ322,Players!$V$3:$W$851,2,FALSE)</f>
        <v>#N/A</v>
      </c>
      <c r="AM322" s="15" t="e">
        <f t="shared" ref="AM322:AM385" si="53">IF(AL322&gt;0,1,0)</f>
        <v>#N/A</v>
      </c>
      <c r="AT322" s="253"/>
      <c r="AU322" s="14">
        <v>321</v>
      </c>
      <c r="AV322" s="15" t="e">
        <f>VLOOKUP($AT322,Players!$V$3:$W$851,2,FALSE)</f>
        <v>#N/A</v>
      </c>
      <c r="AW322" s="15" t="e">
        <f t="shared" ref="AW322:AW385" si="54">IF(AV322&gt;0,1,0)</f>
        <v>#N/A</v>
      </c>
    </row>
    <row r="323" spans="26:49">
      <c r="Z323" s="276"/>
      <c r="AA323" s="14">
        <v>322</v>
      </c>
      <c r="AB323" s="15" t="s">
        <v>454</v>
      </c>
      <c r="AC323" s="15" t="s">
        <v>454</v>
      </c>
      <c r="AJ323" s="276"/>
      <c r="AK323" s="14">
        <v>322</v>
      </c>
      <c r="AL323" s="15" t="e">
        <f>VLOOKUP($AJ323,Players!$V$3:$W$851,2,FALSE)</f>
        <v>#N/A</v>
      </c>
      <c r="AM323" s="15" t="e">
        <f t="shared" si="53"/>
        <v>#N/A</v>
      </c>
      <c r="AT323" s="253"/>
      <c r="AU323" s="14">
        <v>322</v>
      </c>
      <c r="AV323" s="15" t="e">
        <f>VLOOKUP($AT323,Players!$V$3:$W$851,2,FALSE)</f>
        <v>#N/A</v>
      </c>
      <c r="AW323" s="15" t="e">
        <f t="shared" si="54"/>
        <v>#N/A</v>
      </c>
    </row>
    <row r="324" spans="26:49">
      <c r="Z324" s="276"/>
      <c r="AA324" s="14">
        <v>323</v>
      </c>
      <c r="AB324" s="15" t="s">
        <v>454</v>
      </c>
      <c r="AC324" s="15" t="s">
        <v>454</v>
      </c>
      <c r="AJ324" s="276"/>
      <c r="AK324" s="14">
        <v>323</v>
      </c>
      <c r="AL324" s="15" t="e">
        <f>VLOOKUP($AJ324,Players!$V$3:$W$851,2,FALSE)</f>
        <v>#N/A</v>
      </c>
      <c r="AM324" s="15" t="e">
        <f t="shared" si="53"/>
        <v>#N/A</v>
      </c>
      <c r="AT324" s="253"/>
      <c r="AU324" s="14">
        <v>323</v>
      </c>
      <c r="AV324" s="15" t="e">
        <f>VLOOKUP($AT324,Players!$V$3:$W$851,2,FALSE)</f>
        <v>#N/A</v>
      </c>
      <c r="AW324" s="15" t="e">
        <f t="shared" si="54"/>
        <v>#N/A</v>
      </c>
    </row>
    <row r="325" spans="26:49">
      <c r="Z325" s="276"/>
      <c r="AA325" s="14">
        <v>324</v>
      </c>
      <c r="AB325" s="15" t="s">
        <v>454</v>
      </c>
      <c r="AC325" s="15" t="s">
        <v>454</v>
      </c>
      <c r="AJ325" s="276"/>
      <c r="AK325" s="14">
        <v>324</v>
      </c>
      <c r="AL325" s="15" t="e">
        <f>VLOOKUP($AJ325,Players!$V$3:$W$851,2,FALSE)</f>
        <v>#N/A</v>
      </c>
      <c r="AM325" s="15" t="e">
        <f t="shared" si="53"/>
        <v>#N/A</v>
      </c>
      <c r="AT325" s="253"/>
      <c r="AU325" s="14">
        <v>324</v>
      </c>
      <c r="AV325" s="15" t="e">
        <f>VLOOKUP($AT325,Players!$V$3:$W$851,2,FALSE)</f>
        <v>#N/A</v>
      </c>
      <c r="AW325" s="15" t="e">
        <f t="shared" si="54"/>
        <v>#N/A</v>
      </c>
    </row>
    <row r="326" spans="26:49">
      <c r="Z326" s="276"/>
      <c r="AA326" s="14">
        <v>325</v>
      </c>
      <c r="AB326" s="15" t="s">
        <v>454</v>
      </c>
      <c r="AC326" s="15" t="s">
        <v>454</v>
      </c>
      <c r="AJ326" s="276"/>
      <c r="AK326" s="14">
        <v>325</v>
      </c>
      <c r="AL326" s="15" t="e">
        <f>VLOOKUP($AJ326,Players!$V$3:$W$851,2,FALSE)</f>
        <v>#N/A</v>
      </c>
      <c r="AM326" s="15" t="e">
        <f t="shared" si="53"/>
        <v>#N/A</v>
      </c>
      <c r="AT326" s="253"/>
      <c r="AU326" s="14">
        <v>325</v>
      </c>
      <c r="AV326" s="15" t="e">
        <f>VLOOKUP($AT326,Players!$V$3:$W$851,2,FALSE)</f>
        <v>#N/A</v>
      </c>
      <c r="AW326" s="15" t="e">
        <f t="shared" si="54"/>
        <v>#N/A</v>
      </c>
    </row>
    <row r="327" spans="26:49">
      <c r="Z327" s="276"/>
      <c r="AA327" s="14">
        <v>326</v>
      </c>
      <c r="AB327" s="15" t="s">
        <v>454</v>
      </c>
      <c r="AC327" s="15" t="s">
        <v>454</v>
      </c>
      <c r="AJ327" s="276"/>
      <c r="AK327" s="14">
        <v>326</v>
      </c>
      <c r="AL327" s="15" t="e">
        <f>VLOOKUP($AJ327,Players!$V$3:$W$851,2,FALSE)</f>
        <v>#N/A</v>
      </c>
      <c r="AM327" s="15" t="e">
        <f t="shared" si="53"/>
        <v>#N/A</v>
      </c>
      <c r="AT327" s="253"/>
      <c r="AU327" s="14">
        <v>326</v>
      </c>
      <c r="AV327" s="15" t="e">
        <f>VLOOKUP($AT327,Players!$V$3:$W$851,2,FALSE)</f>
        <v>#N/A</v>
      </c>
      <c r="AW327" s="15" t="e">
        <f t="shared" si="54"/>
        <v>#N/A</v>
      </c>
    </row>
    <row r="328" spans="26:49">
      <c r="Z328" s="276"/>
      <c r="AA328" s="14">
        <v>327</v>
      </c>
      <c r="AB328" s="15" t="s">
        <v>454</v>
      </c>
      <c r="AC328" s="15" t="s">
        <v>454</v>
      </c>
      <c r="AJ328" s="276"/>
      <c r="AK328" s="14">
        <v>327</v>
      </c>
      <c r="AL328" s="15" t="e">
        <f>VLOOKUP($AJ328,Players!$V$3:$W$851,2,FALSE)</f>
        <v>#N/A</v>
      </c>
      <c r="AM328" s="15" t="e">
        <f t="shared" si="53"/>
        <v>#N/A</v>
      </c>
      <c r="AT328" s="253"/>
      <c r="AU328" s="14">
        <v>327</v>
      </c>
      <c r="AV328" s="15" t="e">
        <f>VLOOKUP($AT328,Players!$V$3:$W$851,2,FALSE)</f>
        <v>#N/A</v>
      </c>
      <c r="AW328" s="15" t="e">
        <f t="shared" si="54"/>
        <v>#N/A</v>
      </c>
    </row>
    <row r="329" spans="26:49">
      <c r="Z329" s="276"/>
      <c r="AA329" s="14">
        <v>328</v>
      </c>
      <c r="AB329" s="15" t="s">
        <v>454</v>
      </c>
      <c r="AC329" s="15" t="s">
        <v>454</v>
      </c>
      <c r="AJ329" s="276"/>
      <c r="AK329" s="14">
        <v>328</v>
      </c>
      <c r="AL329" s="15" t="e">
        <f>VLOOKUP($AJ329,Players!$V$3:$W$851,2,FALSE)</f>
        <v>#N/A</v>
      </c>
      <c r="AM329" s="15" t="e">
        <f t="shared" si="53"/>
        <v>#N/A</v>
      </c>
      <c r="AT329" s="253"/>
      <c r="AU329" s="14">
        <v>328</v>
      </c>
      <c r="AV329" s="15" t="e">
        <f>VLOOKUP($AT329,Players!$V$3:$W$851,2,FALSE)</f>
        <v>#N/A</v>
      </c>
      <c r="AW329" s="15" t="e">
        <f t="shared" si="54"/>
        <v>#N/A</v>
      </c>
    </row>
    <row r="330" spans="26:49">
      <c r="Z330" s="276"/>
      <c r="AA330" s="14">
        <v>329</v>
      </c>
      <c r="AB330" s="15" t="s">
        <v>454</v>
      </c>
      <c r="AC330" s="15" t="s">
        <v>454</v>
      </c>
      <c r="AJ330" s="276"/>
      <c r="AK330" s="14">
        <v>329</v>
      </c>
      <c r="AL330" s="15" t="e">
        <f>VLOOKUP($AJ330,Players!$V$3:$W$851,2,FALSE)</f>
        <v>#N/A</v>
      </c>
      <c r="AM330" s="15" t="e">
        <f t="shared" si="53"/>
        <v>#N/A</v>
      </c>
      <c r="AT330" s="253"/>
      <c r="AU330" s="14">
        <v>329</v>
      </c>
      <c r="AV330" s="15" t="e">
        <f>VLOOKUP($AT330,Players!$V$3:$W$851,2,FALSE)</f>
        <v>#N/A</v>
      </c>
      <c r="AW330" s="15" t="e">
        <f t="shared" si="54"/>
        <v>#N/A</v>
      </c>
    </row>
    <row r="331" spans="26:49">
      <c r="Z331" s="276"/>
      <c r="AA331" s="14">
        <v>330</v>
      </c>
      <c r="AB331" s="15" t="s">
        <v>454</v>
      </c>
      <c r="AC331" s="15" t="s">
        <v>454</v>
      </c>
      <c r="AJ331" s="276"/>
      <c r="AK331" s="14">
        <v>330</v>
      </c>
      <c r="AL331" s="15" t="e">
        <f>VLOOKUP($AJ331,Players!$V$3:$W$851,2,FALSE)</f>
        <v>#N/A</v>
      </c>
      <c r="AM331" s="15" t="e">
        <f t="shared" si="53"/>
        <v>#N/A</v>
      </c>
      <c r="AT331" s="253"/>
      <c r="AU331" s="14">
        <v>330</v>
      </c>
      <c r="AV331" s="15" t="e">
        <f>VLOOKUP($AT331,Players!$V$3:$W$851,2,FALSE)</f>
        <v>#N/A</v>
      </c>
      <c r="AW331" s="15" t="e">
        <f t="shared" si="54"/>
        <v>#N/A</v>
      </c>
    </row>
    <row r="332" spans="26:49">
      <c r="Z332" s="276"/>
      <c r="AA332" s="14">
        <v>331</v>
      </c>
      <c r="AB332" s="15" t="s">
        <v>454</v>
      </c>
      <c r="AC332" s="15" t="s">
        <v>454</v>
      </c>
      <c r="AJ332" s="276"/>
      <c r="AK332" s="14">
        <v>331</v>
      </c>
      <c r="AL332" s="15" t="e">
        <f>VLOOKUP($AJ332,Players!$V$3:$W$851,2,FALSE)</f>
        <v>#N/A</v>
      </c>
      <c r="AM332" s="15" t="e">
        <f t="shared" si="53"/>
        <v>#N/A</v>
      </c>
      <c r="AT332" s="253"/>
      <c r="AU332" s="14">
        <v>331</v>
      </c>
      <c r="AV332" s="15" t="e">
        <f>VLOOKUP($AT332,Players!$V$3:$W$851,2,FALSE)</f>
        <v>#N/A</v>
      </c>
      <c r="AW332" s="15" t="e">
        <f t="shared" si="54"/>
        <v>#N/A</v>
      </c>
    </row>
    <row r="333" spans="26:49">
      <c r="Z333" s="276"/>
      <c r="AA333" s="14">
        <v>332</v>
      </c>
      <c r="AB333" s="15" t="s">
        <v>454</v>
      </c>
      <c r="AC333" s="15" t="s">
        <v>454</v>
      </c>
      <c r="AJ333" s="276"/>
      <c r="AK333" s="14">
        <v>332</v>
      </c>
      <c r="AL333" s="15" t="e">
        <f>VLOOKUP($AJ333,Players!$V$3:$W$851,2,FALSE)</f>
        <v>#N/A</v>
      </c>
      <c r="AM333" s="15" t="e">
        <f t="shared" si="53"/>
        <v>#N/A</v>
      </c>
      <c r="AT333" s="253"/>
      <c r="AU333" s="14">
        <v>332</v>
      </c>
      <c r="AV333" s="15" t="e">
        <f>VLOOKUP($AT333,Players!$V$3:$W$851,2,FALSE)</f>
        <v>#N/A</v>
      </c>
      <c r="AW333" s="15" t="e">
        <f t="shared" si="54"/>
        <v>#N/A</v>
      </c>
    </row>
    <row r="334" spans="26:49">
      <c r="Z334" s="276"/>
      <c r="AA334" s="14">
        <v>333</v>
      </c>
      <c r="AB334" s="15" t="s">
        <v>454</v>
      </c>
      <c r="AC334" s="15" t="s">
        <v>454</v>
      </c>
      <c r="AJ334" s="276"/>
      <c r="AK334" s="14">
        <v>333</v>
      </c>
      <c r="AL334" s="15" t="e">
        <f>VLOOKUP($AJ334,Players!$V$3:$W$851,2,FALSE)</f>
        <v>#N/A</v>
      </c>
      <c r="AM334" s="15" t="e">
        <f t="shared" si="53"/>
        <v>#N/A</v>
      </c>
      <c r="AT334" s="253"/>
      <c r="AU334" s="14">
        <v>333</v>
      </c>
      <c r="AV334" s="15" t="e">
        <f>VLOOKUP($AT334,Players!$V$3:$W$851,2,FALSE)</f>
        <v>#N/A</v>
      </c>
      <c r="AW334" s="15" t="e">
        <f t="shared" si="54"/>
        <v>#N/A</v>
      </c>
    </row>
    <row r="335" spans="26:49">
      <c r="Z335" s="276"/>
      <c r="AA335" s="14">
        <v>334</v>
      </c>
      <c r="AB335" s="15" t="s">
        <v>454</v>
      </c>
      <c r="AC335" s="15" t="s">
        <v>454</v>
      </c>
      <c r="AJ335" s="276"/>
      <c r="AK335" s="14">
        <v>334</v>
      </c>
      <c r="AL335" s="15" t="e">
        <f>VLOOKUP($AJ335,Players!$V$3:$W$851,2,FALSE)</f>
        <v>#N/A</v>
      </c>
      <c r="AM335" s="15" t="e">
        <f t="shared" si="53"/>
        <v>#N/A</v>
      </c>
      <c r="AT335" s="253"/>
      <c r="AU335" s="14">
        <v>334</v>
      </c>
      <c r="AV335" s="15" t="e">
        <f>VLOOKUP($AT335,Players!$V$3:$W$851,2,FALSE)</f>
        <v>#N/A</v>
      </c>
      <c r="AW335" s="15" t="e">
        <f t="shared" si="54"/>
        <v>#N/A</v>
      </c>
    </row>
    <row r="336" spans="26:49">
      <c r="Z336" s="276"/>
      <c r="AA336" s="14">
        <v>335</v>
      </c>
      <c r="AB336" s="15" t="s">
        <v>454</v>
      </c>
      <c r="AC336" s="15" t="s">
        <v>454</v>
      </c>
      <c r="AJ336" s="276"/>
      <c r="AK336" s="14">
        <v>335</v>
      </c>
      <c r="AL336" s="15" t="e">
        <f>VLOOKUP($AJ336,Players!$V$3:$W$851,2,FALSE)</f>
        <v>#N/A</v>
      </c>
      <c r="AM336" s="15" t="e">
        <f t="shared" si="53"/>
        <v>#N/A</v>
      </c>
      <c r="AT336" s="253"/>
      <c r="AU336" s="14">
        <v>335</v>
      </c>
      <c r="AV336" s="15" t="e">
        <f>VLOOKUP($AT336,Players!$V$3:$W$851,2,FALSE)</f>
        <v>#N/A</v>
      </c>
      <c r="AW336" s="15" t="e">
        <f t="shared" si="54"/>
        <v>#N/A</v>
      </c>
    </row>
    <row r="337" spans="26:49">
      <c r="Z337" s="276"/>
      <c r="AA337" s="14">
        <v>336</v>
      </c>
      <c r="AB337" s="15" t="s">
        <v>454</v>
      </c>
      <c r="AC337" s="15" t="s">
        <v>454</v>
      </c>
      <c r="AJ337" s="276"/>
      <c r="AK337" s="14">
        <v>336</v>
      </c>
      <c r="AL337" s="15" t="e">
        <f>VLOOKUP($AJ337,Players!$V$3:$W$851,2,FALSE)</f>
        <v>#N/A</v>
      </c>
      <c r="AM337" s="15" t="e">
        <f t="shared" si="53"/>
        <v>#N/A</v>
      </c>
      <c r="AT337" s="253"/>
      <c r="AU337" s="14">
        <v>336</v>
      </c>
      <c r="AV337" s="15" t="e">
        <f>VLOOKUP($AT337,Players!$V$3:$W$851,2,FALSE)</f>
        <v>#N/A</v>
      </c>
      <c r="AW337" s="15" t="e">
        <f t="shared" si="54"/>
        <v>#N/A</v>
      </c>
    </row>
    <row r="338" spans="26:49">
      <c r="Z338" s="276"/>
      <c r="AA338" s="14">
        <v>337</v>
      </c>
      <c r="AB338" s="15" t="s">
        <v>454</v>
      </c>
      <c r="AC338" s="15" t="s">
        <v>454</v>
      </c>
      <c r="AJ338" s="276"/>
      <c r="AK338" s="14">
        <v>337</v>
      </c>
      <c r="AL338" s="15" t="e">
        <f>VLOOKUP($AJ338,Players!$V$3:$W$851,2,FALSE)</f>
        <v>#N/A</v>
      </c>
      <c r="AM338" s="15" t="e">
        <f t="shared" si="53"/>
        <v>#N/A</v>
      </c>
      <c r="AT338" s="253"/>
      <c r="AU338" s="14">
        <v>337</v>
      </c>
      <c r="AV338" s="15" t="e">
        <f>VLOOKUP($AT338,Players!$V$3:$W$851,2,FALSE)</f>
        <v>#N/A</v>
      </c>
      <c r="AW338" s="15" t="e">
        <f t="shared" si="54"/>
        <v>#N/A</v>
      </c>
    </row>
    <row r="339" spans="26:49">
      <c r="Z339" s="276"/>
      <c r="AA339" s="14">
        <v>338</v>
      </c>
      <c r="AB339" s="15" t="s">
        <v>454</v>
      </c>
      <c r="AC339" s="15" t="s">
        <v>454</v>
      </c>
      <c r="AJ339" s="276"/>
      <c r="AK339" s="14">
        <v>338</v>
      </c>
      <c r="AL339" s="15" t="e">
        <f>VLOOKUP($AJ339,Players!$V$3:$W$851,2,FALSE)</f>
        <v>#N/A</v>
      </c>
      <c r="AM339" s="15" t="e">
        <f t="shared" si="53"/>
        <v>#N/A</v>
      </c>
      <c r="AT339" s="253"/>
      <c r="AU339" s="14">
        <v>338</v>
      </c>
      <c r="AV339" s="15" t="e">
        <f>VLOOKUP($AT339,Players!$V$3:$W$851,2,FALSE)</f>
        <v>#N/A</v>
      </c>
      <c r="AW339" s="15" t="e">
        <f t="shared" si="54"/>
        <v>#N/A</v>
      </c>
    </row>
    <row r="340" spans="26:49">
      <c r="Z340" s="276"/>
      <c r="AA340" s="14">
        <v>339</v>
      </c>
      <c r="AB340" s="15" t="s">
        <v>454</v>
      </c>
      <c r="AC340" s="15" t="s">
        <v>454</v>
      </c>
      <c r="AJ340" s="276"/>
      <c r="AK340" s="14">
        <v>339</v>
      </c>
      <c r="AL340" s="15" t="e">
        <f>VLOOKUP($AJ340,Players!$V$3:$W$851,2,FALSE)</f>
        <v>#N/A</v>
      </c>
      <c r="AM340" s="15" t="e">
        <f t="shared" si="53"/>
        <v>#N/A</v>
      </c>
      <c r="AT340" s="253"/>
      <c r="AU340" s="14">
        <v>339</v>
      </c>
      <c r="AV340" s="15" t="e">
        <f>VLOOKUP($AT340,Players!$V$3:$W$851,2,FALSE)</f>
        <v>#N/A</v>
      </c>
      <c r="AW340" s="15" t="e">
        <f t="shared" si="54"/>
        <v>#N/A</v>
      </c>
    </row>
    <row r="341" spans="26:49">
      <c r="Z341" s="276"/>
      <c r="AA341" s="14">
        <v>340</v>
      </c>
      <c r="AB341" s="15" t="s">
        <v>454</v>
      </c>
      <c r="AC341" s="15" t="s">
        <v>454</v>
      </c>
      <c r="AJ341" s="276"/>
      <c r="AK341" s="14">
        <v>340</v>
      </c>
      <c r="AL341" s="15" t="e">
        <f>VLOOKUP($AJ341,Players!$V$3:$W$851,2,FALSE)</f>
        <v>#N/A</v>
      </c>
      <c r="AM341" s="15" t="e">
        <f t="shared" si="53"/>
        <v>#N/A</v>
      </c>
      <c r="AT341" s="253"/>
      <c r="AU341" s="14">
        <v>340</v>
      </c>
      <c r="AV341" s="15" t="e">
        <f>VLOOKUP($AT341,Players!$V$3:$W$851,2,FALSE)</f>
        <v>#N/A</v>
      </c>
      <c r="AW341" s="15" t="e">
        <f t="shared" si="54"/>
        <v>#N/A</v>
      </c>
    </row>
    <row r="342" spans="26:49">
      <c r="Z342" s="276"/>
      <c r="AA342" s="14">
        <v>341</v>
      </c>
      <c r="AB342" s="15" t="s">
        <v>454</v>
      </c>
      <c r="AC342" s="15" t="s">
        <v>454</v>
      </c>
      <c r="AJ342" s="276"/>
      <c r="AK342" s="14">
        <v>341</v>
      </c>
      <c r="AL342" s="15" t="e">
        <f>VLOOKUP($AJ342,Players!$V$3:$W$851,2,FALSE)</f>
        <v>#N/A</v>
      </c>
      <c r="AM342" s="15" t="e">
        <f t="shared" si="53"/>
        <v>#N/A</v>
      </c>
      <c r="AT342" s="253"/>
      <c r="AU342" s="14">
        <v>341</v>
      </c>
      <c r="AV342" s="15" t="e">
        <f>VLOOKUP($AT342,Players!$V$3:$W$851,2,FALSE)</f>
        <v>#N/A</v>
      </c>
      <c r="AW342" s="15" t="e">
        <f t="shared" si="54"/>
        <v>#N/A</v>
      </c>
    </row>
    <row r="343" spans="26:49">
      <c r="Z343" s="276"/>
      <c r="AA343" s="14">
        <v>342</v>
      </c>
      <c r="AB343" s="15" t="s">
        <v>454</v>
      </c>
      <c r="AC343" s="15" t="s">
        <v>454</v>
      </c>
      <c r="AJ343" s="276"/>
      <c r="AK343" s="14">
        <v>342</v>
      </c>
      <c r="AL343" s="15" t="e">
        <f>VLOOKUP($AJ343,Players!$V$3:$W$851,2,FALSE)</f>
        <v>#N/A</v>
      </c>
      <c r="AM343" s="15" t="e">
        <f t="shared" si="53"/>
        <v>#N/A</v>
      </c>
      <c r="AT343" s="253"/>
      <c r="AU343" s="14">
        <v>342</v>
      </c>
      <c r="AV343" s="15" t="e">
        <f>VLOOKUP($AT343,Players!$V$3:$W$851,2,FALSE)</f>
        <v>#N/A</v>
      </c>
      <c r="AW343" s="15" t="e">
        <f t="shared" si="54"/>
        <v>#N/A</v>
      </c>
    </row>
    <row r="344" spans="26:49">
      <c r="Z344" s="276"/>
      <c r="AA344" s="14">
        <v>343</v>
      </c>
      <c r="AB344" s="15" t="s">
        <v>454</v>
      </c>
      <c r="AC344" s="15" t="s">
        <v>454</v>
      </c>
      <c r="AJ344" s="276"/>
      <c r="AK344" s="14">
        <v>343</v>
      </c>
      <c r="AL344" s="15" t="e">
        <f>VLOOKUP($AJ344,Players!$V$3:$W$851,2,FALSE)</f>
        <v>#N/A</v>
      </c>
      <c r="AM344" s="15" t="e">
        <f t="shared" si="53"/>
        <v>#N/A</v>
      </c>
      <c r="AT344" s="253"/>
      <c r="AU344" s="14">
        <v>343</v>
      </c>
      <c r="AV344" s="15" t="e">
        <f>VLOOKUP($AT344,Players!$V$3:$W$851,2,FALSE)</f>
        <v>#N/A</v>
      </c>
      <c r="AW344" s="15" t="e">
        <f t="shared" si="54"/>
        <v>#N/A</v>
      </c>
    </row>
    <row r="345" spans="26:49">
      <c r="Z345" s="276"/>
      <c r="AA345" s="14">
        <v>344</v>
      </c>
      <c r="AB345" s="15" t="s">
        <v>454</v>
      </c>
      <c r="AC345" s="15" t="s">
        <v>454</v>
      </c>
      <c r="AJ345" s="276"/>
      <c r="AK345" s="14">
        <v>344</v>
      </c>
      <c r="AL345" s="15" t="e">
        <f>VLOOKUP($AJ345,Players!$V$3:$W$851,2,FALSE)</f>
        <v>#N/A</v>
      </c>
      <c r="AM345" s="15" t="e">
        <f t="shared" si="53"/>
        <v>#N/A</v>
      </c>
      <c r="AT345" s="253"/>
      <c r="AU345" s="14">
        <v>344</v>
      </c>
      <c r="AV345" s="15" t="e">
        <f>VLOOKUP($AT345,Players!$V$3:$W$851,2,FALSE)</f>
        <v>#N/A</v>
      </c>
      <c r="AW345" s="15" t="e">
        <f t="shared" si="54"/>
        <v>#N/A</v>
      </c>
    </row>
    <row r="346" spans="26:49">
      <c r="Z346" s="276"/>
      <c r="AA346" s="14">
        <v>345</v>
      </c>
      <c r="AB346" s="15" t="s">
        <v>454</v>
      </c>
      <c r="AC346" s="15" t="s">
        <v>454</v>
      </c>
      <c r="AJ346" s="276"/>
      <c r="AK346" s="14">
        <v>345</v>
      </c>
      <c r="AL346" s="15" t="e">
        <f>VLOOKUP($AJ346,Players!$V$3:$W$851,2,FALSE)</f>
        <v>#N/A</v>
      </c>
      <c r="AM346" s="15" t="e">
        <f t="shared" si="53"/>
        <v>#N/A</v>
      </c>
      <c r="AT346" s="253"/>
      <c r="AU346" s="14">
        <v>345</v>
      </c>
      <c r="AV346" s="15" t="e">
        <f>VLOOKUP($AT346,Players!$V$3:$W$851,2,FALSE)</f>
        <v>#N/A</v>
      </c>
      <c r="AW346" s="15" t="e">
        <f t="shared" si="54"/>
        <v>#N/A</v>
      </c>
    </row>
    <row r="347" spans="26:49">
      <c r="Z347" s="276"/>
      <c r="AA347" s="14">
        <v>346</v>
      </c>
      <c r="AB347" s="15" t="s">
        <v>454</v>
      </c>
      <c r="AC347" s="15" t="s">
        <v>454</v>
      </c>
      <c r="AJ347" s="276"/>
      <c r="AK347" s="14">
        <v>346</v>
      </c>
      <c r="AL347" s="15" t="e">
        <f>VLOOKUP($AJ347,Players!$V$3:$W$851,2,FALSE)</f>
        <v>#N/A</v>
      </c>
      <c r="AM347" s="15" t="e">
        <f t="shared" si="53"/>
        <v>#N/A</v>
      </c>
      <c r="AT347" s="253"/>
      <c r="AU347" s="14">
        <v>346</v>
      </c>
      <c r="AV347" s="15" t="e">
        <f>VLOOKUP($AT347,Players!$V$3:$W$851,2,FALSE)</f>
        <v>#N/A</v>
      </c>
      <c r="AW347" s="15" t="e">
        <f t="shared" si="54"/>
        <v>#N/A</v>
      </c>
    </row>
    <row r="348" spans="26:49">
      <c r="Z348" s="276"/>
      <c r="AA348" s="14">
        <v>347</v>
      </c>
      <c r="AB348" s="15" t="s">
        <v>454</v>
      </c>
      <c r="AC348" s="15" t="s">
        <v>454</v>
      </c>
      <c r="AJ348" s="276"/>
      <c r="AK348" s="14">
        <v>347</v>
      </c>
      <c r="AL348" s="15" t="e">
        <f>VLOOKUP($AJ348,Players!$V$3:$W$851,2,FALSE)</f>
        <v>#N/A</v>
      </c>
      <c r="AM348" s="15" t="e">
        <f t="shared" si="53"/>
        <v>#N/A</v>
      </c>
      <c r="AT348" s="253"/>
      <c r="AU348" s="14">
        <v>347</v>
      </c>
      <c r="AV348" s="15" t="e">
        <f>VLOOKUP($AT348,Players!$V$3:$W$851,2,FALSE)</f>
        <v>#N/A</v>
      </c>
      <c r="AW348" s="15" t="e">
        <f t="shared" si="54"/>
        <v>#N/A</v>
      </c>
    </row>
    <row r="349" spans="26:49">
      <c r="Z349" s="276"/>
      <c r="AA349" s="14">
        <v>348</v>
      </c>
      <c r="AB349" s="15" t="s">
        <v>454</v>
      </c>
      <c r="AC349" s="15" t="s">
        <v>454</v>
      </c>
      <c r="AJ349" s="276"/>
      <c r="AK349" s="14">
        <v>348</v>
      </c>
      <c r="AL349" s="15" t="e">
        <f>VLOOKUP($AJ349,Players!$V$3:$W$851,2,FALSE)</f>
        <v>#N/A</v>
      </c>
      <c r="AM349" s="15" t="e">
        <f t="shared" si="53"/>
        <v>#N/A</v>
      </c>
      <c r="AT349" s="253"/>
      <c r="AU349" s="14">
        <v>348</v>
      </c>
      <c r="AV349" s="15" t="e">
        <f>VLOOKUP($AT349,Players!$V$3:$W$851,2,FALSE)</f>
        <v>#N/A</v>
      </c>
      <c r="AW349" s="15" t="e">
        <f t="shared" si="54"/>
        <v>#N/A</v>
      </c>
    </row>
    <row r="350" spans="26:49">
      <c r="Z350" s="276"/>
      <c r="AA350" s="14">
        <v>349</v>
      </c>
      <c r="AB350" s="15" t="s">
        <v>454</v>
      </c>
      <c r="AC350" s="15" t="s">
        <v>454</v>
      </c>
      <c r="AJ350" s="276"/>
      <c r="AK350" s="14">
        <v>349</v>
      </c>
      <c r="AL350" s="15" t="e">
        <f>VLOOKUP($AJ350,Players!$V$3:$W$851,2,FALSE)</f>
        <v>#N/A</v>
      </c>
      <c r="AM350" s="15" t="e">
        <f t="shared" si="53"/>
        <v>#N/A</v>
      </c>
      <c r="AT350" s="253"/>
      <c r="AU350" s="14">
        <v>349</v>
      </c>
      <c r="AV350" s="15" t="e">
        <f>VLOOKUP($AT350,Players!$V$3:$W$851,2,FALSE)</f>
        <v>#N/A</v>
      </c>
      <c r="AW350" s="15" t="e">
        <f t="shared" si="54"/>
        <v>#N/A</v>
      </c>
    </row>
    <row r="351" spans="26:49">
      <c r="Z351" s="276"/>
      <c r="AA351" s="14">
        <v>350</v>
      </c>
      <c r="AB351" s="15" t="s">
        <v>454</v>
      </c>
      <c r="AC351" s="15" t="s">
        <v>454</v>
      </c>
      <c r="AJ351" s="276"/>
      <c r="AK351" s="14">
        <v>350</v>
      </c>
      <c r="AL351" s="15" t="e">
        <f>VLOOKUP($AJ351,Players!$V$3:$W$851,2,FALSE)</f>
        <v>#N/A</v>
      </c>
      <c r="AM351" s="15" t="e">
        <f t="shared" si="53"/>
        <v>#N/A</v>
      </c>
      <c r="AT351" s="253"/>
      <c r="AU351" s="14">
        <v>350</v>
      </c>
      <c r="AV351" s="15" t="e">
        <f>VLOOKUP($AT351,Players!$V$3:$W$851,2,FALSE)</f>
        <v>#N/A</v>
      </c>
      <c r="AW351" s="15" t="e">
        <f t="shared" si="54"/>
        <v>#N/A</v>
      </c>
    </row>
    <row r="352" spans="26:49">
      <c r="Z352" s="276"/>
      <c r="AA352" s="14">
        <v>351</v>
      </c>
      <c r="AB352" s="15" t="s">
        <v>454</v>
      </c>
      <c r="AC352" s="15" t="s">
        <v>454</v>
      </c>
      <c r="AJ352" s="276"/>
      <c r="AK352" s="14">
        <v>351</v>
      </c>
      <c r="AL352" s="15" t="e">
        <f>VLOOKUP($AJ352,Players!$V$3:$W$851,2,FALSE)</f>
        <v>#N/A</v>
      </c>
      <c r="AM352" s="15" t="e">
        <f t="shared" si="53"/>
        <v>#N/A</v>
      </c>
      <c r="AT352" s="253"/>
      <c r="AU352" s="14">
        <v>351</v>
      </c>
      <c r="AV352" s="15" t="e">
        <f>VLOOKUP($AT352,Players!$V$3:$W$851,2,FALSE)</f>
        <v>#N/A</v>
      </c>
      <c r="AW352" s="15" t="e">
        <f t="shared" si="54"/>
        <v>#N/A</v>
      </c>
    </row>
    <row r="353" spans="26:49">
      <c r="Z353" s="276"/>
      <c r="AA353" s="14">
        <v>352</v>
      </c>
      <c r="AB353" s="15" t="s">
        <v>454</v>
      </c>
      <c r="AC353" s="15" t="s">
        <v>454</v>
      </c>
      <c r="AJ353" s="276"/>
      <c r="AK353" s="14">
        <v>352</v>
      </c>
      <c r="AL353" s="15" t="e">
        <f>VLOOKUP($AJ353,Players!$V$3:$W$851,2,FALSE)</f>
        <v>#N/A</v>
      </c>
      <c r="AM353" s="15" t="e">
        <f t="shared" si="53"/>
        <v>#N/A</v>
      </c>
      <c r="AT353" s="253"/>
      <c r="AU353" s="14">
        <v>352</v>
      </c>
      <c r="AV353" s="15" t="e">
        <f>VLOOKUP($AT353,Players!$V$3:$W$851,2,FALSE)</f>
        <v>#N/A</v>
      </c>
      <c r="AW353" s="15" t="e">
        <f t="shared" si="54"/>
        <v>#N/A</v>
      </c>
    </row>
    <row r="354" spans="26:49">
      <c r="Z354" s="276"/>
      <c r="AA354" s="14">
        <v>353</v>
      </c>
      <c r="AB354" s="15" t="s">
        <v>454</v>
      </c>
      <c r="AC354" s="15" t="s">
        <v>454</v>
      </c>
      <c r="AJ354" s="276"/>
      <c r="AK354" s="14">
        <v>353</v>
      </c>
      <c r="AL354" s="15" t="e">
        <f>VLOOKUP($AJ354,Players!$V$3:$W$851,2,FALSE)</f>
        <v>#N/A</v>
      </c>
      <c r="AM354" s="15" t="e">
        <f t="shared" si="53"/>
        <v>#N/A</v>
      </c>
      <c r="AT354" s="253"/>
      <c r="AU354" s="14">
        <v>353</v>
      </c>
      <c r="AV354" s="15" t="e">
        <f>VLOOKUP($AT354,Players!$V$3:$W$851,2,FALSE)</f>
        <v>#N/A</v>
      </c>
      <c r="AW354" s="15" t="e">
        <f t="shared" si="54"/>
        <v>#N/A</v>
      </c>
    </row>
    <row r="355" spans="26:49">
      <c r="Z355" s="276"/>
      <c r="AA355" s="14">
        <v>354</v>
      </c>
      <c r="AB355" s="15" t="s">
        <v>454</v>
      </c>
      <c r="AC355" s="15" t="s">
        <v>454</v>
      </c>
      <c r="AJ355" s="276"/>
      <c r="AK355" s="14">
        <v>354</v>
      </c>
      <c r="AL355" s="15" t="e">
        <f>VLOOKUP($AJ355,Players!$V$3:$W$851,2,FALSE)</f>
        <v>#N/A</v>
      </c>
      <c r="AM355" s="15" t="e">
        <f t="shared" si="53"/>
        <v>#N/A</v>
      </c>
      <c r="AT355" s="253"/>
      <c r="AU355" s="14">
        <v>354</v>
      </c>
      <c r="AV355" s="15" t="e">
        <f>VLOOKUP($AT355,Players!$V$3:$W$851,2,FALSE)</f>
        <v>#N/A</v>
      </c>
      <c r="AW355" s="15" t="e">
        <f t="shared" si="54"/>
        <v>#N/A</v>
      </c>
    </row>
    <row r="356" spans="26:49">
      <c r="Z356" s="276"/>
      <c r="AA356" s="14">
        <v>355</v>
      </c>
      <c r="AB356" s="15" t="s">
        <v>454</v>
      </c>
      <c r="AC356" s="15" t="s">
        <v>454</v>
      </c>
      <c r="AJ356" s="276"/>
      <c r="AK356" s="14">
        <v>355</v>
      </c>
      <c r="AL356" s="15" t="e">
        <f>VLOOKUP($AJ356,Players!$V$3:$W$851,2,FALSE)</f>
        <v>#N/A</v>
      </c>
      <c r="AM356" s="15" t="e">
        <f t="shared" si="53"/>
        <v>#N/A</v>
      </c>
      <c r="AT356" s="253"/>
      <c r="AU356" s="14">
        <v>355</v>
      </c>
      <c r="AV356" s="15" t="e">
        <f>VLOOKUP($AT356,Players!$V$3:$W$851,2,FALSE)</f>
        <v>#N/A</v>
      </c>
      <c r="AW356" s="15" t="e">
        <f t="shared" si="54"/>
        <v>#N/A</v>
      </c>
    </row>
    <row r="357" spans="26:49">
      <c r="Z357" s="276"/>
      <c r="AA357" s="14">
        <v>356</v>
      </c>
      <c r="AB357" s="15" t="s">
        <v>454</v>
      </c>
      <c r="AC357" s="15" t="s">
        <v>454</v>
      </c>
      <c r="AJ357" s="276"/>
      <c r="AK357" s="14">
        <v>356</v>
      </c>
      <c r="AL357" s="15" t="e">
        <f>VLOOKUP($AJ357,Players!$V$3:$W$851,2,FALSE)</f>
        <v>#N/A</v>
      </c>
      <c r="AM357" s="15" t="e">
        <f t="shared" si="53"/>
        <v>#N/A</v>
      </c>
      <c r="AT357" s="253"/>
      <c r="AU357" s="14">
        <v>356</v>
      </c>
      <c r="AV357" s="15" t="e">
        <f>VLOOKUP($AT357,Players!$V$3:$W$851,2,FALSE)</f>
        <v>#N/A</v>
      </c>
      <c r="AW357" s="15" t="e">
        <f t="shared" si="54"/>
        <v>#N/A</v>
      </c>
    </row>
    <row r="358" spans="26:49">
      <c r="Z358" s="276"/>
      <c r="AA358" s="14">
        <v>357</v>
      </c>
      <c r="AB358" s="15" t="s">
        <v>454</v>
      </c>
      <c r="AC358" s="15" t="s">
        <v>454</v>
      </c>
      <c r="AJ358" s="276"/>
      <c r="AK358" s="14">
        <v>357</v>
      </c>
      <c r="AL358" s="15" t="e">
        <f>VLOOKUP($AJ358,Players!$V$3:$W$851,2,FALSE)</f>
        <v>#N/A</v>
      </c>
      <c r="AM358" s="15" t="e">
        <f t="shared" si="53"/>
        <v>#N/A</v>
      </c>
      <c r="AT358" s="253"/>
      <c r="AU358" s="14">
        <v>357</v>
      </c>
      <c r="AV358" s="15" t="e">
        <f>VLOOKUP($AT358,Players!$V$3:$W$851,2,FALSE)</f>
        <v>#N/A</v>
      </c>
      <c r="AW358" s="15" t="e">
        <f t="shared" si="54"/>
        <v>#N/A</v>
      </c>
    </row>
    <row r="359" spans="26:49">
      <c r="Z359" s="276"/>
      <c r="AA359" s="14">
        <v>358</v>
      </c>
      <c r="AB359" s="15" t="s">
        <v>454</v>
      </c>
      <c r="AC359" s="15" t="s">
        <v>454</v>
      </c>
      <c r="AJ359" s="276"/>
      <c r="AK359" s="14">
        <v>358</v>
      </c>
      <c r="AL359" s="15" t="e">
        <f>VLOOKUP($AJ359,Players!$V$3:$W$851,2,FALSE)</f>
        <v>#N/A</v>
      </c>
      <c r="AM359" s="15" t="e">
        <f t="shared" si="53"/>
        <v>#N/A</v>
      </c>
      <c r="AT359" s="253"/>
      <c r="AU359" s="14">
        <v>358</v>
      </c>
      <c r="AV359" s="15" t="e">
        <f>VLOOKUP($AT359,Players!$V$3:$W$851,2,FALSE)</f>
        <v>#N/A</v>
      </c>
      <c r="AW359" s="15" t="e">
        <f t="shared" si="54"/>
        <v>#N/A</v>
      </c>
    </row>
    <row r="360" spans="26:49">
      <c r="Z360" s="276"/>
      <c r="AA360" s="14">
        <v>359</v>
      </c>
      <c r="AB360" s="15" t="s">
        <v>454</v>
      </c>
      <c r="AC360" s="15" t="s">
        <v>454</v>
      </c>
      <c r="AJ360" s="276"/>
      <c r="AK360" s="14">
        <v>359</v>
      </c>
      <c r="AL360" s="15" t="e">
        <f>VLOOKUP($AJ360,Players!$V$3:$W$851,2,FALSE)</f>
        <v>#N/A</v>
      </c>
      <c r="AM360" s="15" t="e">
        <f t="shared" si="53"/>
        <v>#N/A</v>
      </c>
      <c r="AT360" s="253"/>
      <c r="AU360" s="14">
        <v>359</v>
      </c>
      <c r="AV360" s="15" t="e">
        <f>VLOOKUP($AT360,Players!$V$3:$W$851,2,FALSE)</f>
        <v>#N/A</v>
      </c>
      <c r="AW360" s="15" t="e">
        <f t="shared" si="54"/>
        <v>#N/A</v>
      </c>
    </row>
    <row r="361" spans="26:49">
      <c r="Z361" s="276"/>
      <c r="AA361" s="14">
        <v>360</v>
      </c>
      <c r="AB361" s="15" t="s">
        <v>454</v>
      </c>
      <c r="AC361" s="15" t="s">
        <v>454</v>
      </c>
      <c r="AJ361" s="276"/>
      <c r="AK361" s="14">
        <v>360</v>
      </c>
      <c r="AL361" s="15" t="e">
        <f>VLOOKUP($AJ361,Players!$V$3:$W$851,2,FALSE)</f>
        <v>#N/A</v>
      </c>
      <c r="AM361" s="15" t="e">
        <f t="shared" si="53"/>
        <v>#N/A</v>
      </c>
      <c r="AT361" s="253"/>
      <c r="AU361" s="14">
        <v>360</v>
      </c>
      <c r="AV361" s="15" t="e">
        <f>VLOOKUP($AT361,Players!$V$3:$W$851,2,FALSE)</f>
        <v>#N/A</v>
      </c>
      <c r="AW361" s="15" t="e">
        <f t="shared" si="54"/>
        <v>#N/A</v>
      </c>
    </row>
    <row r="362" spans="26:49">
      <c r="Z362" s="276"/>
      <c r="AA362" s="14">
        <v>361</v>
      </c>
      <c r="AB362" s="15" t="s">
        <v>454</v>
      </c>
      <c r="AC362" s="15" t="s">
        <v>454</v>
      </c>
      <c r="AJ362" s="276"/>
      <c r="AK362" s="14">
        <v>361</v>
      </c>
      <c r="AL362" s="15" t="e">
        <f>VLOOKUP($AJ362,Players!$V$3:$W$851,2,FALSE)</f>
        <v>#N/A</v>
      </c>
      <c r="AM362" s="15" t="e">
        <f t="shared" si="53"/>
        <v>#N/A</v>
      </c>
      <c r="AT362" s="253"/>
      <c r="AU362" s="14">
        <v>361</v>
      </c>
      <c r="AV362" s="15" t="e">
        <f>VLOOKUP($AT362,Players!$V$3:$W$851,2,FALSE)</f>
        <v>#N/A</v>
      </c>
      <c r="AW362" s="15" t="e">
        <f t="shared" si="54"/>
        <v>#N/A</v>
      </c>
    </row>
    <row r="363" spans="26:49">
      <c r="Z363" s="276"/>
      <c r="AA363" s="14">
        <v>362</v>
      </c>
      <c r="AB363" s="15" t="s">
        <v>454</v>
      </c>
      <c r="AC363" s="15" t="s">
        <v>454</v>
      </c>
      <c r="AJ363" s="276"/>
      <c r="AK363" s="14">
        <v>362</v>
      </c>
      <c r="AL363" s="15" t="e">
        <f>VLOOKUP($AJ363,Players!$V$3:$W$851,2,FALSE)</f>
        <v>#N/A</v>
      </c>
      <c r="AM363" s="15" t="e">
        <f t="shared" si="53"/>
        <v>#N/A</v>
      </c>
      <c r="AT363" s="253"/>
      <c r="AU363" s="14">
        <v>362</v>
      </c>
      <c r="AV363" s="15" t="e">
        <f>VLOOKUP($AT363,Players!$V$3:$W$851,2,FALSE)</f>
        <v>#N/A</v>
      </c>
      <c r="AW363" s="15" t="e">
        <f t="shared" si="54"/>
        <v>#N/A</v>
      </c>
    </row>
    <row r="364" spans="26:49">
      <c r="Z364" s="276"/>
      <c r="AA364" s="14">
        <v>363</v>
      </c>
      <c r="AB364" s="15" t="s">
        <v>454</v>
      </c>
      <c r="AC364" s="15" t="s">
        <v>454</v>
      </c>
      <c r="AJ364" s="276"/>
      <c r="AK364" s="14">
        <v>363</v>
      </c>
      <c r="AL364" s="15" t="e">
        <f>VLOOKUP($AJ364,Players!$V$3:$W$851,2,FALSE)</f>
        <v>#N/A</v>
      </c>
      <c r="AM364" s="15" t="e">
        <f t="shared" si="53"/>
        <v>#N/A</v>
      </c>
      <c r="AT364" s="253"/>
      <c r="AU364" s="14">
        <v>363</v>
      </c>
      <c r="AV364" s="15" t="e">
        <f>VLOOKUP($AT364,Players!$V$3:$W$851,2,FALSE)</f>
        <v>#N/A</v>
      </c>
      <c r="AW364" s="15" t="e">
        <f t="shared" si="54"/>
        <v>#N/A</v>
      </c>
    </row>
    <row r="365" spans="26:49">
      <c r="Z365" s="276"/>
      <c r="AA365" s="14">
        <v>364</v>
      </c>
      <c r="AB365" s="15" t="s">
        <v>454</v>
      </c>
      <c r="AC365" s="15" t="s">
        <v>454</v>
      </c>
      <c r="AJ365" s="276"/>
      <c r="AK365" s="14">
        <v>364</v>
      </c>
      <c r="AL365" s="15" t="e">
        <f>VLOOKUP($AJ365,Players!$V$3:$W$851,2,FALSE)</f>
        <v>#N/A</v>
      </c>
      <c r="AM365" s="15" t="e">
        <f t="shared" si="53"/>
        <v>#N/A</v>
      </c>
      <c r="AT365" s="253"/>
      <c r="AU365" s="14">
        <v>364</v>
      </c>
      <c r="AV365" s="15" t="e">
        <f>VLOOKUP($AT365,Players!$V$3:$W$851,2,FALSE)</f>
        <v>#N/A</v>
      </c>
      <c r="AW365" s="15" t="e">
        <f t="shared" si="54"/>
        <v>#N/A</v>
      </c>
    </row>
    <row r="366" spans="26:49">
      <c r="Z366" s="276"/>
      <c r="AA366" s="14">
        <v>365</v>
      </c>
      <c r="AB366" s="15" t="s">
        <v>454</v>
      </c>
      <c r="AC366" s="15" t="s">
        <v>454</v>
      </c>
      <c r="AJ366" s="276"/>
      <c r="AK366" s="14">
        <v>365</v>
      </c>
      <c r="AL366" s="15" t="e">
        <f>VLOOKUP($AJ366,Players!$V$3:$W$851,2,FALSE)</f>
        <v>#N/A</v>
      </c>
      <c r="AM366" s="15" t="e">
        <f t="shared" si="53"/>
        <v>#N/A</v>
      </c>
      <c r="AT366" s="253"/>
      <c r="AU366" s="14">
        <v>365</v>
      </c>
      <c r="AV366" s="15" t="e">
        <f>VLOOKUP($AT366,Players!$V$3:$W$851,2,FALSE)</f>
        <v>#N/A</v>
      </c>
      <c r="AW366" s="15" t="e">
        <f t="shared" si="54"/>
        <v>#N/A</v>
      </c>
    </row>
    <row r="367" spans="26:49">
      <c r="Z367" s="276"/>
      <c r="AA367" s="14">
        <v>366</v>
      </c>
      <c r="AB367" s="15" t="s">
        <v>454</v>
      </c>
      <c r="AC367" s="15" t="s">
        <v>454</v>
      </c>
      <c r="AJ367" s="276"/>
      <c r="AK367" s="14">
        <v>366</v>
      </c>
      <c r="AL367" s="15" t="e">
        <f>VLOOKUP($AJ367,Players!$V$3:$W$851,2,FALSE)</f>
        <v>#N/A</v>
      </c>
      <c r="AM367" s="15" t="e">
        <f t="shared" si="53"/>
        <v>#N/A</v>
      </c>
      <c r="AT367" s="253"/>
      <c r="AU367" s="14">
        <v>366</v>
      </c>
      <c r="AV367" s="15" t="e">
        <f>VLOOKUP($AT367,Players!$V$3:$W$851,2,FALSE)</f>
        <v>#N/A</v>
      </c>
      <c r="AW367" s="15" t="e">
        <f t="shared" si="54"/>
        <v>#N/A</v>
      </c>
    </row>
    <row r="368" spans="26:49">
      <c r="Z368" s="276"/>
      <c r="AA368" s="14">
        <v>367</v>
      </c>
      <c r="AB368" s="15" t="s">
        <v>454</v>
      </c>
      <c r="AC368" s="15" t="s">
        <v>454</v>
      </c>
      <c r="AJ368" s="276"/>
      <c r="AK368" s="14">
        <v>367</v>
      </c>
      <c r="AL368" s="15" t="e">
        <f>VLOOKUP($AJ368,Players!$V$3:$W$851,2,FALSE)</f>
        <v>#N/A</v>
      </c>
      <c r="AM368" s="15" t="e">
        <f t="shared" si="53"/>
        <v>#N/A</v>
      </c>
      <c r="AT368" s="253"/>
      <c r="AU368" s="14">
        <v>367</v>
      </c>
      <c r="AV368" s="15" t="e">
        <f>VLOOKUP($AT368,Players!$V$3:$W$851,2,FALSE)</f>
        <v>#N/A</v>
      </c>
      <c r="AW368" s="15" t="e">
        <f t="shared" si="54"/>
        <v>#N/A</v>
      </c>
    </row>
    <row r="369" spans="26:49">
      <c r="Z369" s="276"/>
      <c r="AA369" s="14">
        <v>368</v>
      </c>
      <c r="AB369" s="15" t="s">
        <v>454</v>
      </c>
      <c r="AC369" s="15" t="s">
        <v>454</v>
      </c>
      <c r="AJ369" s="276"/>
      <c r="AK369" s="14">
        <v>368</v>
      </c>
      <c r="AL369" s="15" t="e">
        <f>VLOOKUP($AJ369,Players!$V$3:$W$851,2,FALSE)</f>
        <v>#N/A</v>
      </c>
      <c r="AM369" s="15" t="e">
        <f t="shared" si="53"/>
        <v>#N/A</v>
      </c>
      <c r="AT369" s="253"/>
      <c r="AU369" s="14">
        <v>368</v>
      </c>
      <c r="AV369" s="15" t="e">
        <f>VLOOKUP($AT369,Players!$V$3:$W$851,2,FALSE)</f>
        <v>#N/A</v>
      </c>
      <c r="AW369" s="15" t="e">
        <f t="shared" si="54"/>
        <v>#N/A</v>
      </c>
    </row>
    <row r="370" spans="26:49">
      <c r="Z370" s="276"/>
      <c r="AA370" s="14">
        <v>369</v>
      </c>
      <c r="AB370" s="15" t="s">
        <v>454</v>
      </c>
      <c r="AC370" s="15" t="s">
        <v>454</v>
      </c>
      <c r="AJ370" s="276"/>
      <c r="AK370" s="14">
        <v>369</v>
      </c>
      <c r="AL370" s="15" t="e">
        <f>VLOOKUP($AJ370,Players!$V$3:$W$851,2,FALSE)</f>
        <v>#N/A</v>
      </c>
      <c r="AM370" s="15" t="e">
        <f t="shared" si="53"/>
        <v>#N/A</v>
      </c>
      <c r="AT370" s="253"/>
      <c r="AU370" s="14">
        <v>369</v>
      </c>
      <c r="AV370" s="15" t="e">
        <f>VLOOKUP($AT370,Players!$V$3:$W$851,2,FALSE)</f>
        <v>#N/A</v>
      </c>
      <c r="AW370" s="15" t="e">
        <f t="shared" si="54"/>
        <v>#N/A</v>
      </c>
    </row>
    <row r="371" spans="26:49">
      <c r="Z371" s="276"/>
      <c r="AA371" s="14">
        <v>370</v>
      </c>
      <c r="AB371" s="15" t="s">
        <v>454</v>
      </c>
      <c r="AC371" s="15" t="s">
        <v>454</v>
      </c>
      <c r="AJ371" s="276"/>
      <c r="AK371" s="14">
        <v>370</v>
      </c>
      <c r="AL371" s="15" t="e">
        <f>VLOOKUP($AJ371,Players!$V$3:$W$851,2,FALSE)</f>
        <v>#N/A</v>
      </c>
      <c r="AM371" s="15" t="e">
        <f t="shared" si="53"/>
        <v>#N/A</v>
      </c>
      <c r="AT371" s="253"/>
      <c r="AU371" s="14">
        <v>370</v>
      </c>
      <c r="AV371" s="15" t="e">
        <f>VLOOKUP($AT371,Players!$V$3:$W$851,2,FALSE)</f>
        <v>#N/A</v>
      </c>
      <c r="AW371" s="15" t="e">
        <f t="shared" si="54"/>
        <v>#N/A</v>
      </c>
    </row>
    <row r="372" spans="26:49">
      <c r="Z372" s="276"/>
      <c r="AA372" s="14">
        <v>371</v>
      </c>
      <c r="AB372" s="15" t="s">
        <v>454</v>
      </c>
      <c r="AC372" s="15" t="s">
        <v>454</v>
      </c>
      <c r="AJ372" s="276"/>
      <c r="AK372" s="14">
        <v>371</v>
      </c>
      <c r="AL372" s="15" t="e">
        <f>VLOOKUP($AJ372,Players!$V$3:$W$851,2,FALSE)</f>
        <v>#N/A</v>
      </c>
      <c r="AM372" s="15" t="e">
        <f t="shared" si="53"/>
        <v>#N/A</v>
      </c>
      <c r="AT372" s="253"/>
      <c r="AU372" s="14">
        <v>371</v>
      </c>
      <c r="AV372" s="15" t="e">
        <f>VLOOKUP($AT372,Players!$V$3:$W$851,2,FALSE)</f>
        <v>#N/A</v>
      </c>
      <c r="AW372" s="15" t="e">
        <f t="shared" si="54"/>
        <v>#N/A</v>
      </c>
    </row>
    <row r="373" spans="26:49">
      <c r="Z373" s="276"/>
      <c r="AA373" s="14">
        <v>372</v>
      </c>
      <c r="AB373" s="15" t="s">
        <v>454</v>
      </c>
      <c r="AC373" s="15" t="s">
        <v>454</v>
      </c>
      <c r="AJ373" s="276"/>
      <c r="AK373" s="14">
        <v>372</v>
      </c>
      <c r="AL373" s="15" t="e">
        <f>VLOOKUP($AJ373,Players!$V$3:$W$851,2,FALSE)</f>
        <v>#N/A</v>
      </c>
      <c r="AM373" s="15" t="e">
        <f t="shared" si="53"/>
        <v>#N/A</v>
      </c>
      <c r="AT373" s="253"/>
      <c r="AU373" s="14">
        <v>372</v>
      </c>
      <c r="AV373" s="15" t="e">
        <f>VLOOKUP($AT373,Players!$V$3:$W$851,2,FALSE)</f>
        <v>#N/A</v>
      </c>
      <c r="AW373" s="15" t="e">
        <f t="shared" si="54"/>
        <v>#N/A</v>
      </c>
    </row>
    <row r="374" spans="26:49">
      <c r="Z374" s="276"/>
      <c r="AA374" s="14">
        <v>373</v>
      </c>
      <c r="AB374" s="15" t="s">
        <v>454</v>
      </c>
      <c r="AC374" s="15" t="s">
        <v>454</v>
      </c>
      <c r="AJ374" s="276"/>
      <c r="AK374" s="14">
        <v>373</v>
      </c>
      <c r="AL374" s="15" t="e">
        <f>VLOOKUP($AJ374,Players!$V$3:$W$851,2,FALSE)</f>
        <v>#N/A</v>
      </c>
      <c r="AM374" s="15" t="e">
        <f t="shared" si="53"/>
        <v>#N/A</v>
      </c>
      <c r="AT374" s="253"/>
      <c r="AU374" s="14">
        <v>373</v>
      </c>
      <c r="AV374" s="15" t="e">
        <f>VLOOKUP($AT374,Players!$V$3:$W$851,2,FALSE)</f>
        <v>#N/A</v>
      </c>
      <c r="AW374" s="15" t="e">
        <f t="shared" si="54"/>
        <v>#N/A</v>
      </c>
    </row>
    <row r="375" spans="26:49">
      <c r="Z375" s="276"/>
      <c r="AA375" s="14">
        <v>374</v>
      </c>
      <c r="AB375" s="15" t="s">
        <v>454</v>
      </c>
      <c r="AC375" s="15" t="s">
        <v>454</v>
      </c>
      <c r="AJ375" s="276"/>
      <c r="AK375" s="14">
        <v>374</v>
      </c>
      <c r="AL375" s="15" t="e">
        <f>VLOOKUP($AJ375,Players!$V$3:$W$851,2,FALSE)</f>
        <v>#N/A</v>
      </c>
      <c r="AM375" s="15" t="e">
        <f t="shared" si="53"/>
        <v>#N/A</v>
      </c>
      <c r="AT375" s="253"/>
      <c r="AU375" s="14">
        <v>374</v>
      </c>
      <c r="AV375" s="15" t="e">
        <f>VLOOKUP($AT375,Players!$V$3:$W$851,2,FALSE)</f>
        <v>#N/A</v>
      </c>
      <c r="AW375" s="15" t="e">
        <f t="shared" si="54"/>
        <v>#N/A</v>
      </c>
    </row>
    <row r="376" spans="26:49">
      <c r="Z376" s="276"/>
      <c r="AA376" s="14">
        <v>375</v>
      </c>
      <c r="AB376" s="15" t="s">
        <v>454</v>
      </c>
      <c r="AC376" s="15" t="s">
        <v>454</v>
      </c>
      <c r="AJ376" s="276"/>
      <c r="AK376" s="14">
        <v>375</v>
      </c>
      <c r="AL376" s="15" t="e">
        <f>VLOOKUP($AJ376,Players!$V$3:$W$851,2,FALSE)</f>
        <v>#N/A</v>
      </c>
      <c r="AM376" s="15" t="e">
        <f t="shared" si="53"/>
        <v>#N/A</v>
      </c>
      <c r="AT376" s="253"/>
      <c r="AU376" s="14">
        <v>375</v>
      </c>
      <c r="AV376" s="15" t="e">
        <f>VLOOKUP($AT376,Players!$V$3:$W$851,2,FALSE)</f>
        <v>#N/A</v>
      </c>
      <c r="AW376" s="15" t="e">
        <f t="shared" si="54"/>
        <v>#N/A</v>
      </c>
    </row>
    <row r="377" spans="26:49">
      <c r="Z377" s="276"/>
      <c r="AA377" s="14">
        <v>376</v>
      </c>
      <c r="AB377" s="15" t="s">
        <v>454</v>
      </c>
      <c r="AC377" s="15" t="s">
        <v>454</v>
      </c>
      <c r="AJ377" s="276"/>
      <c r="AK377" s="14">
        <v>376</v>
      </c>
      <c r="AL377" s="15" t="e">
        <f>VLOOKUP($AJ377,Players!$V$3:$W$851,2,FALSE)</f>
        <v>#N/A</v>
      </c>
      <c r="AM377" s="15" t="e">
        <f t="shared" si="53"/>
        <v>#N/A</v>
      </c>
      <c r="AT377" s="253"/>
      <c r="AU377" s="14">
        <v>376</v>
      </c>
      <c r="AV377" s="15" t="e">
        <f>VLOOKUP($AT377,Players!$V$3:$W$851,2,FALSE)</f>
        <v>#N/A</v>
      </c>
      <c r="AW377" s="15" t="e">
        <f t="shared" si="54"/>
        <v>#N/A</v>
      </c>
    </row>
    <row r="378" spans="26:49">
      <c r="Z378" s="276"/>
      <c r="AA378" s="14">
        <v>377</v>
      </c>
      <c r="AB378" s="15" t="s">
        <v>454</v>
      </c>
      <c r="AC378" s="15" t="s">
        <v>454</v>
      </c>
      <c r="AJ378" s="276"/>
      <c r="AK378" s="14">
        <v>377</v>
      </c>
      <c r="AL378" s="15" t="e">
        <f>VLOOKUP($AJ378,Players!$V$3:$W$851,2,FALSE)</f>
        <v>#N/A</v>
      </c>
      <c r="AM378" s="15" t="e">
        <f t="shared" si="53"/>
        <v>#N/A</v>
      </c>
      <c r="AT378" s="253"/>
      <c r="AU378" s="14">
        <v>377</v>
      </c>
      <c r="AV378" s="15" t="e">
        <f>VLOOKUP($AT378,Players!$V$3:$W$851,2,FALSE)</f>
        <v>#N/A</v>
      </c>
      <c r="AW378" s="15" t="e">
        <f t="shared" si="54"/>
        <v>#N/A</v>
      </c>
    </row>
    <row r="379" spans="26:49">
      <c r="Z379" s="276"/>
      <c r="AA379" s="14">
        <v>378</v>
      </c>
      <c r="AB379" s="15" t="s">
        <v>454</v>
      </c>
      <c r="AC379" s="15" t="s">
        <v>454</v>
      </c>
      <c r="AJ379" s="276"/>
      <c r="AK379" s="14">
        <v>378</v>
      </c>
      <c r="AL379" s="15" t="e">
        <f>VLOOKUP($AJ379,Players!$V$3:$W$851,2,FALSE)</f>
        <v>#N/A</v>
      </c>
      <c r="AM379" s="15" t="e">
        <f t="shared" si="53"/>
        <v>#N/A</v>
      </c>
      <c r="AT379" s="253"/>
      <c r="AU379" s="14">
        <v>378</v>
      </c>
      <c r="AV379" s="15" t="e">
        <f>VLOOKUP($AT379,Players!$V$3:$W$851,2,FALSE)</f>
        <v>#N/A</v>
      </c>
      <c r="AW379" s="15" t="e">
        <f t="shared" si="54"/>
        <v>#N/A</v>
      </c>
    </row>
    <row r="380" spans="26:49">
      <c r="Z380" s="276"/>
      <c r="AA380" s="14">
        <v>379</v>
      </c>
      <c r="AB380" s="15" t="s">
        <v>454</v>
      </c>
      <c r="AC380" s="15" t="s">
        <v>454</v>
      </c>
      <c r="AJ380" s="276"/>
      <c r="AK380" s="14">
        <v>379</v>
      </c>
      <c r="AL380" s="15" t="e">
        <f>VLOOKUP($AJ380,Players!$V$3:$W$851,2,FALSE)</f>
        <v>#N/A</v>
      </c>
      <c r="AM380" s="15" t="e">
        <f t="shared" si="53"/>
        <v>#N/A</v>
      </c>
      <c r="AT380" s="253"/>
      <c r="AU380" s="14">
        <v>379</v>
      </c>
      <c r="AV380" s="15" t="e">
        <f>VLOOKUP($AT380,Players!$V$3:$W$851,2,FALSE)</f>
        <v>#N/A</v>
      </c>
      <c r="AW380" s="15" t="e">
        <f t="shared" si="54"/>
        <v>#N/A</v>
      </c>
    </row>
    <row r="381" spans="26:49">
      <c r="Z381" s="276"/>
      <c r="AA381" s="14">
        <v>380</v>
      </c>
      <c r="AB381" s="15" t="s">
        <v>454</v>
      </c>
      <c r="AC381" s="15" t="s">
        <v>454</v>
      </c>
      <c r="AJ381" s="276"/>
      <c r="AK381" s="14">
        <v>380</v>
      </c>
      <c r="AL381" s="15" t="e">
        <f>VLOOKUP($AJ381,Players!$V$3:$W$851,2,FALSE)</f>
        <v>#N/A</v>
      </c>
      <c r="AM381" s="15" t="e">
        <f t="shared" si="53"/>
        <v>#N/A</v>
      </c>
      <c r="AT381" s="253"/>
      <c r="AU381" s="14">
        <v>380</v>
      </c>
      <c r="AV381" s="15" t="e">
        <f>VLOOKUP($AT381,Players!$V$3:$W$851,2,FALSE)</f>
        <v>#N/A</v>
      </c>
      <c r="AW381" s="15" t="e">
        <f t="shared" si="54"/>
        <v>#N/A</v>
      </c>
    </row>
    <row r="382" spans="26:49">
      <c r="Z382" s="276"/>
      <c r="AA382" s="14">
        <v>381</v>
      </c>
      <c r="AB382" s="15" t="s">
        <v>454</v>
      </c>
      <c r="AC382" s="15" t="s">
        <v>454</v>
      </c>
      <c r="AJ382" s="276"/>
      <c r="AK382" s="14">
        <v>381</v>
      </c>
      <c r="AL382" s="15" t="e">
        <f>VLOOKUP($AJ382,Players!$V$3:$W$851,2,FALSE)</f>
        <v>#N/A</v>
      </c>
      <c r="AM382" s="15" t="e">
        <f t="shared" si="53"/>
        <v>#N/A</v>
      </c>
      <c r="AT382" s="253"/>
      <c r="AU382" s="14">
        <v>381</v>
      </c>
      <c r="AV382" s="15" t="e">
        <f>VLOOKUP($AT382,Players!$V$3:$W$851,2,FALSE)</f>
        <v>#N/A</v>
      </c>
      <c r="AW382" s="15" t="e">
        <f t="shared" si="54"/>
        <v>#N/A</v>
      </c>
    </row>
    <row r="383" spans="26:49">
      <c r="Z383" s="276"/>
      <c r="AA383" s="14">
        <v>382</v>
      </c>
      <c r="AB383" s="15" t="s">
        <v>454</v>
      </c>
      <c r="AC383" s="15" t="s">
        <v>454</v>
      </c>
      <c r="AJ383" s="276"/>
      <c r="AK383" s="14">
        <v>382</v>
      </c>
      <c r="AL383" s="15" t="e">
        <f>VLOOKUP($AJ383,Players!$V$3:$W$851,2,FALSE)</f>
        <v>#N/A</v>
      </c>
      <c r="AM383" s="15" t="e">
        <f t="shared" si="53"/>
        <v>#N/A</v>
      </c>
      <c r="AT383" s="253"/>
      <c r="AU383" s="14">
        <v>382</v>
      </c>
      <c r="AV383" s="15" t="e">
        <f>VLOOKUP($AT383,Players!$V$3:$W$851,2,FALSE)</f>
        <v>#N/A</v>
      </c>
      <c r="AW383" s="15" t="e">
        <f t="shared" si="54"/>
        <v>#N/A</v>
      </c>
    </row>
    <row r="384" spans="26:49">
      <c r="Z384" s="276"/>
      <c r="AA384" s="14">
        <v>383</v>
      </c>
      <c r="AB384" s="15" t="s">
        <v>454</v>
      </c>
      <c r="AC384" s="15" t="s">
        <v>454</v>
      </c>
      <c r="AJ384" s="276"/>
      <c r="AK384" s="14">
        <v>383</v>
      </c>
      <c r="AL384" s="15" t="e">
        <f>VLOOKUP($AJ384,Players!$V$3:$W$851,2,FALSE)</f>
        <v>#N/A</v>
      </c>
      <c r="AM384" s="15" t="e">
        <f t="shared" si="53"/>
        <v>#N/A</v>
      </c>
      <c r="AT384" s="253"/>
      <c r="AU384" s="14">
        <v>383</v>
      </c>
      <c r="AV384" s="15" t="e">
        <f>VLOOKUP($AT384,Players!$V$3:$W$851,2,FALSE)</f>
        <v>#N/A</v>
      </c>
      <c r="AW384" s="15" t="e">
        <f t="shared" si="54"/>
        <v>#N/A</v>
      </c>
    </row>
    <row r="385" spans="26:49">
      <c r="Z385" s="276"/>
      <c r="AA385" s="14">
        <v>384</v>
      </c>
      <c r="AB385" s="15" t="s">
        <v>454</v>
      </c>
      <c r="AC385" s="15" t="s">
        <v>454</v>
      </c>
      <c r="AJ385" s="276"/>
      <c r="AK385" s="14">
        <v>384</v>
      </c>
      <c r="AL385" s="15" t="e">
        <f>VLOOKUP($AJ385,Players!$V$3:$W$851,2,FALSE)</f>
        <v>#N/A</v>
      </c>
      <c r="AM385" s="15" t="e">
        <f t="shared" si="53"/>
        <v>#N/A</v>
      </c>
      <c r="AT385" s="253"/>
      <c r="AU385" s="14">
        <v>384</v>
      </c>
      <c r="AV385" s="15" t="e">
        <f>VLOOKUP($AT385,Players!$V$3:$W$851,2,FALSE)</f>
        <v>#N/A</v>
      </c>
      <c r="AW385" s="15" t="e">
        <f t="shared" si="54"/>
        <v>#N/A</v>
      </c>
    </row>
    <row r="386" spans="26:49">
      <c r="Z386" s="276"/>
      <c r="AA386" s="14">
        <v>385</v>
      </c>
      <c r="AB386" s="15" t="s">
        <v>454</v>
      </c>
      <c r="AC386" s="15" t="s">
        <v>454</v>
      </c>
      <c r="AJ386" s="276"/>
      <c r="AK386" s="14">
        <v>385</v>
      </c>
      <c r="AL386" s="15" t="e">
        <f>VLOOKUP($AJ386,Players!$V$3:$W$851,2,FALSE)</f>
        <v>#N/A</v>
      </c>
      <c r="AM386" s="15" t="e">
        <f t="shared" ref="AM386:AM449" si="55">IF(AL386&gt;0,1,0)</f>
        <v>#N/A</v>
      </c>
      <c r="AT386" s="253"/>
      <c r="AU386" s="14">
        <v>385</v>
      </c>
      <c r="AV386" s="15" t="e">
        <f>VLOOKUP($AT386,Players!$V$3:$W$851,2,FALSE)</f>
        <v>#N/A</v>
      </c>
      <c r="AW386" s="15" t="e">
        <f t="shared" ref="AW386:AW449" si="56">IF(AV386&gt;0,1,0)</f>
        <v>#N/A</v>
      </c>
    </row>
    <row r="387" spans="26:49">
      <c r="Z387" s="276"/>
      <c r="AA387" s="14">
        <v>386</v>
      </c>
      <c r="AB387" s="15" t="s">
        <v>454</v>
      </c>
      <c r="AC387" s="15" t="s">
        <v>454</v>
      </c>
      <c r="AJ387" s="276"/>
      <c r="AK387" s="14">
        <v>386</v>
      </c>
      <c r="AL387" s="15" t="e">
        <f>VLOOKUP($AJ387,Players!$V$3:$W$851,2,FALSE)</f>
        <v>#N/A</v>
      </c>
      <c r="AM387" s="15" t="e">
        <f t="shared" si="55"/>
        <v>#N/A</v>
      </c>
      <c r="AT387" s="253"/>
      <c r="AU387" s="14">
        <v>386</v>
      </c>
      <c r="AV387" s="15" t="e">
        <f>VLOOKUP($AT387,Players!$V$3:$W$851,2,FALSE)</f>
        <v>#N/A</v>
      </c>
      <c r="AW387" s="15" t="e">
        <f t="shared" si="56"/>
        <v>#N/A</v>
      </c>
    </row>
    <row r="388" spans="26:49">
      <c r="Z388" s="276"/>
      <c r="AA388" s="14">
        <v>387</v>
      </c>
      <c r="AB388" s="15" t="s">
        <v>454</v>
      </c>
      <c r="AC388" s="15" t="s">
        <v>454</v>
      </c>
      <c r="AJ388" s="276"/>
      <c r="AK388" s="14">
        <v>387</v>
      </c>
      <c r="AL388" s="15" t="e">
        <f>VLOOKUP($AJ388,Players!$V$3:$W$851,2,FALSE)</f>
        <v>#N/A</v>
      </c>
      <c r="AM388" s="15" t="e">
        <f t="shared" si="55"/>
        <v>#N/A</v>
      </c>
      <c r="AT388" s="253"/>
      <c r="AU388" s="14">
        <v>387</v>
      </c>
      <c r="AV388" s="15" t="e">
        <f>VLOOKUP($AT388,Players!$V$3:$W$851,2,FALSE)</f>
        <v>#N/A</v>
      </c>
      <c r="AW388" s="15" t="e">
        <f t="shared" si="56"/>
        <v>#N/A</v>
      </c>
    </row>
    <row r="389" spans="26:49">
      <c r="Z389" s="276"/>
      <c r="AA389" s="14">
        <v>388</v>
      </c>
      <c r="AB389" s="15" t="s">
        <v>454</v>
      </c>
      <c r="AC389" s="15" t="s">
        <v>454</v>
      </c>
      <c r="AJ389" s="276"/>
      <c r="AK389" s="14">
        <v>388</v>
      </c>
      <c r="AL389" s="15" t="e">
        <f>VLOOKUP($AJ389,Players!$V$3:$W$851,2,FALSE)</f>
        <v>#N/A</v>
      </c>
      <c r="AM389" s="15" t="e">
        <f t="shared" si="55"/>
        <v>#N/A</v>
      </c>
      <c r="AT389" s="253"/>
      <c r="AU389" s="14">
        <v>388</v>
      </c>
      <c r="AV389" s="15" t="e">
        <f>VLOOKUP($AT389,Players!$V$3:$W$851,2,FALSE)</f>
        <v>#N/A</v>
      </c>
      <c r="AW389" s="15" t="e">
        <f t="shared" si="56"/>
        <v>#N/A</v>
      </c>
    </row>
    <row r="390" spans="26:49">
      <c r="Z390" s="276"/>
      <c r="AA390" s="14">
        <v>389</v>
      </c>
      <c r="AB390" s="15" t="s">
        <v>454</v>
      </c>
      <c r="AC390" s="15" t="s">
        <v>454</v>
      </c>
      <c r="AJ390" s="276"/>
      <c r="AK390" s="14">
        <v>389</v>
      </c>
      <c r="AL390" s="15" t="e">
        <f>VLOOKUP($AJ390,Players!$V$3:$W$851,2,FALSE)</f>
        <v>#N/A</v>
      </c>
      <c r="AM390" s="15" t="e">
        <f t="shared" si="55"/>
        <v>#N/A</v>
      </c>
      <c r="AT390" s="253"/>
      <c r="AU390" s="14">
        <v>389</v>
      </c>
      <c r="AV390" s="15" t="e">
        <f>VLOOKUP($AT390,Players!$V$3:$W$851,2,FALSE)</f>
        <v>#N/A</v>
      </c>
      <c r="AW390" s="15" t="e">
        <f t="shared" si="56"/>
        <v>#N/A</v>
      </c>
    </row>
    <row r="391" spans="26:49">
      <c r="Z391" s="276"/>
      <c r="AA391" s="14">
        <v>390</v>
      </c>
      <c r="AB391" s="15" t="s">
        <v>454</v>
      </c>
      <c r="AC391" s="15" t="s">
        <v>454</v>
      </c>
      <c r="AJ391" s="276"/>
      <c r="AK391" s="14">
        <v>390</v>
      </c>
      <c r="AL391" s="15" t="e">
        <f>VLOOKUP($AJ391,Players!$V$3:$W$851,2,FALSE)</f>
        <v>#N/A</v>
      </c>
      <c r="AM391" s="15" t="e">
        <f t="shared" si="55"/>
        <v>#N/A</v>
      </c>
      <c r="AT391" s="253"/>
      <c r="AU391" s="14">
        <v>390</v>
      </c>
      <c r="AV391" s="15" t="e">
        <f>VLOOKUP($AT391,Players!$V$3:$W$851,2,FALSE)</f>
        <v>#N/A</v>
      </c>
      <c r="AW391" s="15" t="e">
        <f t="shared" si="56"/>
        <v>#N/A</v>
      </c>
    </row>
    <row r="392" spans="26:49">
      <c r="Z392" s="276"/>
      <c r="AA392" s="14">
        <v>391</v>
      </c>
      <c r="AB392" s="15" t="s">
        <v>454</v>
      </c>
      <c r="AC392" s="15" t="s">
        <v>454</v>
      </c>
      <c r="AJ392" s="276"/>
      <c r="AK392" s="14">
        <v>391</v>
      </c>
      <c r="AL392" s="15" t="e">
        <f>VLOOKUP($AJ392,Players!$V$3:$W$851,2,FALSE)</f>
        <v>#N/A</v>
      </c>
      <c r="AM392" s="15" t="e">
        <f t="shared" si="55"/>
        <v>#N/A</v>
      </c>
      <c r="AT392" s="253"/>
      <c r="AU392" s="14">
        <v>391</v>
      </c>
      <c r="AV392" s="15" t="e">
        <f>VLOOKUP($AT392,Players!$V$3:$W$851,2,FALSE)</f>
        <v>#N/A</v>
      </c>
      <c r="AW392" s="15" t="e">
        <f t="shared" si="56"/>
        <v>#N/A</v>
      </c>
    </row>
    <row r="393" spans="26:49">
      <c r="Z393" s="276"/>
      <c r="AA393" s="14">
        <v>392</v>
      </c>
      <c r="AB393" s="15" t="s">
        <v>454</v>
      </c>
      <c r="AC393" s="15" t="s">
        <v>454</v>
      </c>
      <c r="AJ393" s="276"/>
      <c r="AK393" s="14">
        <v>392</v>
      </c>
      <c r="AL393" s="15" t="e">
        <f>VLOOKUP($AJ393,Players!$V$3:$W$851,2,FALSE)</f>
        <v>#N/A</v>
      </c>
      <c r="AM393" s="15" t="e">
        <f t="shared" si="55"/>
        <v>#N/A</v>
      </c>
      <c r="AT393" s="253"/>
      <c r="AU393" s="14">
        <v>392</v>
      </c>
      <c r="AV393" s="15" t="e">
        <f>VLOOKUP($AT393,Players!$V$3:$W$851,2,FALSE)</f>
        <v>#N/A</v>
      </c>
      <c r="AW393" s="15" t="e">
        <f t="shared" si="56"/>
        <v>#N/A</v>
      </c>
    </row>
    <row r="394" spans="26:49">
      <c r="Z394" s="276"/>
      <c r="AA394" s="14">
        <v>393</v>
      </c>
      <c r="AB394" s="15" t="s">
        <v>454</v>
      </c>
      <c r="AC394" s="15" t="s">
        <v>454</v>
      </c>
      <c r="AJ394" s="276"/>
      <c r="AK394" s="14">
        <v>393</v>
      </c>
      <c r="AL394" s="15" t="e">
        <f>VLOOKUP($AJ394,Players!$V$3:$W$851,2,FALSE)</f>
        <v>#N/A</v>
      </c>
      <c r="AM394" s="15" t="e">
        <f t="shared" si="55"/>
        <v>#N/A</v>
      </c>
      <c r="AT394" s="253"/>
      <c r="AU394" s="14">
        <v>393</v>
      </c>
      <c r="AV394" s="15" t="e">
        <f>VLOOKUP($AT394,Players!$V$3:$W$851,2,FALSE)</f>
        <v>#N/A</v>
      </c>
      <c r="AW394" s="15" t="e">
        <f t="shared" si="56"/>
        <v>#N/A</v>
      </c>
    </row>
    <row r="395" spans="26:49">
      <c r="Z395" s="276"/>
      <c r="AA395" s="14">
        <v>394</v>
      </c>
      <c r="AB395" s="15" t="s">
        <v>454</v>
      </c>
      <c r="AC395" s="15" t="s">
        <v>454</v>
      </c>
      <c r="AJ395" s="276"/>
      <c r="AK395" s="14">
        <v>394</v>
      </c>
      <c r="AL395" s="15" t="e">
        <f>VLOOKUP($AJ395,Players!$V$3:$W$851,2,FALSE)</f>
        <v>#N/A</v>
      </c>
      <c r="AM395" s="15" t="e">
        <f t="shared" si="55"/>
        <v>#N/A</v>
      </c>
      <c r="AT395" s="253"/>
      <c r="AU395" s="14">
        <v>394</v>
      </c>
      <c r="AV395" s="15" t="e">
        <f>VLOOKUP($AT395,Players!$V$3:$W$851,2,FALSE)</f>
        <v>#N/A</v>
      </c>
      <c r="AW395" s="15" t="e">
        <f t="shared" si="56"/>
        <v>#N/A</v>
      </c>
    </row>
    <row r="396" spans="26:49">
      <c r="Z396" s="276"/>
      <c r="AA396" s="14">
        <v>395</v>
      </c>
      <c r="AB396" s="15" t="s">
        <v>454</v>
      </c>
      <c r="AC396" s="15" t="s">
        <v>454</v>
      </c>
      <c r="AJ396" s="276"/>
      <c r="AK396" s="14">
        <v>395</v>
      </c>
      <c r="AL396" s="15" t="e">
        <f>VLOOKUP($AJ396,Players!$V$3:$W$851,2,FALSE)</f>
        <v>#N/A</v>
      </c>
      <c r="AM396" s="15" t="e">
        <f t="shared" si="55"/>
        <v>#N/A</v>
      </c>
      <c r="AT396" s="253"/>
      <c r="AU396" s="14">
        <v>395</v>
      </c>
      <c r="AV396" s="15" t="e">
        <f>VLOOKUP($AT396,Players!$V$3:$W$851,2,FALSE)</f>
        <v>#N/A</v>
      </c>
      <c r="AW396" s="15" t="e">
        <f t="shared" si="56"/>
        <v>#N/A</v>
      </c>
    </row>
    <row r="397" spans="26:49">
      <c r="Z397" s="276"/>
      <c r="AA397" s="14">
        <v>396</v>
      </c>
      <c r="AB397" s="15" t="s">
        <v>454</v>
      </c>
      <c r="AC397" s="15" t="s">
        <v>454</v>
      </c>
      <c r="AJ397" s="276"/>
      <c r="AK397" s="14">
        <v>396</v>
      </c>
      <c r="AL397" s="15" t="e">
        <f>VLOOKUP($AJ397,Players!$V$3:$W$851,2,FALSE)</f>
        <v>#N/A</v>
      </c>
      <c r="AM397" s="15" t="e">
        <f t="shared" si="55"/>
        <v>#N/A</v>
      </c>
      <c r="AT397" s="253"/>
      <c r="AU397" s="14">
        <v>396</v>
      </c>
      <c r="AV397" s="15" t="e">
        <f>VLOOKUP($AT397,Players!$V$3:$W$851,2,FALSE)</f>
        <v>#N/A</v>
      </c>
      <c r="AW397" s="15" t="e">
        <f t="shared" si="56"/>
        <v>#N/A</v>
      </c>
    </row>
    <row r="398" spans="26:49">
      <c r="Z398" s="276"/>
      <c r="AA398" s="14">
        <v>397</v>
      </c>
      <c r="AB398" s="15" t="s">
        <v>454</v>
      </c>
      <c r="AC398" s="15" t="s">
        <v>454</v>
      </c>
      <c r="AJ398" s="276"/>
      <c r="AK398" s="14">
        <v>397</v>
      </c>
      <c r="AL398" s="15" t="e">
        <f>VLOOKUP($AJ398,Players!$V$3:$W$851,2,FALSE)</f>
        <v>#N/A</v>
      </c>
      <c r="AM398" s="15" t="e">
        <f t="shared" si="55"/>
        <v>#N/A</v>
      </c>
      <c r="AT398" s="253"/>
      <c r="AU398" s="14">
        <v>397</v>
      </c>
      <c r="AV398" s="15" t="e">
        <f>VLOOKUP($AT398,Players!$V$3:$W$851,2,FALSE)</f>
        <v>#N/A</v>
      </c>
      <c r="AW398" s="15" t="e">
        <f t="shared" si="56"/>
        <v>#N/A</v>
      </c>
    </row>
    <row r="399" spans="26:49">
      <c r="Z399" s="276"/>
      <c r="AA399" s="14">
        <v>398</v>
      </c>
      <c r="AB399" s="15" t="s">
        <v>454</v>
      </c>
      <c r="AC399" s="15" t="s">
        <v>454</v>
      </c>
      <c r="AJ399" s="276"/>
      <c r="AK399" s="14">
        <v>398</v>
      </c>
      <c r="AL399" s="15" t="e">
        <f>VLOOKUP($AJ399,Players!$V$3:$W$851,2,FALSE)</f>
        <v>#N/A</v>
      </c>
      <c r="AM399" s="15" t="e">
        <f t="shared" si="55"/>
        <v>#N/A</v>
      </c>
      <c r="AT399" s="253"/>
      <c r="AU399" s="14">
        <v>398</v>
      </c>
      <c r="AV399" s="15" t="e">
        <f>VLOOKUP($AT399,Players!$V$3:$W$851,2,FALSE)</f>
        <v>#N/A</v>
      </c>
      <c r="AW399" s="15" t="e">
        <f t="shared" si="56"/>
        <v>#N/A</v>
      </c>
    </row>
    <row r="400" spans="26:49">
      <c r="Z400" s="276"/>
      <c r="AA400" s="14">
        <v>399</v>
      </c>
      <c r="AB400" s="15" t="s">
        <v>454</v>
      </c>
      <c r="AC400" s="15" t="s">
        <v>454</v>
      </c>
      <c r="AJ400" s="276"/>
      <c r="AK400" s="14">
        <v>399</v>
      </c>
      <c r="AL400" s="15" t="e">
        <f>VLOOKUP($AJ400,Players!$V$3:$W$851,2,FALSE)</f>
        <v>#N/A</v>
      </c>
      <c r="AM400" s="15" t="e">
        <f t="shared" si="55"/>
        <v>#N/A</v>
      </c>
      <c r="AT400" s="253"/>
      <c r="AU400" s="14">
        <v>399</v>
      </c>
      <c r="AV400" s="15" t="e">
        <f>VLOOKUP($AT400,Players!$V$3:$W$851,2,FALSE)</f>
        <v>#N/A</v>
      </c>
      <c r="AW400" s="15" t="e">
        <f t="shared" si="56"/>
        <v>#N/A</v>
      </c>
    </row>
    <row r="401" spans="26:49">
      <c r="Z401" s="276"/>
      <c r="AA401" s="14">
        <v>400</v>
      </c>
      <c r="AB401" s="15" t="s">
        <v>454</v>
      </c>
      <c r="AC401" s="15" t="s">
        <v>454</v>
      </c>
      <c r="AJ401" s="276"/>
      <c r="AK401" s="14">
        <v>400</v>
      </c>
      <c r="AL401" s="15" t="e">
        <f>VLOOKUP($AJ401,Players!$V$3:$W$851,2,FALSE)</f>
        <v>#N/A</v>
      </c>
      <c r="AM401" s="15" t="e">
        <f t="shared" si="55"/>
        <v>#N/A</v>
      </c>
      <c r="AT401" s="253"/>
      <c r="AU401" s="14">
        <v>400</v>
      </c>
      <c r="AV401" s="15" t="e">
        <f>VLOOKUP($AT401,Players!$V$3:$W$851,2,FALSE)</f>
        <v>#N/A</v>
      </c>
      <c r="AW401" s="15" t="e">
        <f t="shared" si="56"/>
        <v>#N/A</v>
      </c>
    </row>
    <row r="402" spans="26:49">
      <c r="Z402" s="276"/>
      <c r="AA402" s="14">
        <v>401</v>
      </c>
      <c r="AB402" s="15" t="s">
        <v>454</v>
      </c>
      <c r="AC402" s="15" t="s">
        <v>454</v>
      </c>
      <c r="AJ402" s="276"/>
      <c r="AK402" s="14">
        <v>401</v>
      </c>
      <c r="AL402" s="15" t="e">
        <f>VLOOKUP($AJ402,Players!$V$3:$W$851,2,FALSE)</f>
        <v>#N/A</v>
      </c>
      <c r="AM402" s="15" t="e">
        <f t="shared" si="55"/>
        <v>#N/A</v>
      </c>
      <c r="AT402" s="253"/>
      <c r="AU402" s="14">
        <v>401</v>
      </c>
      <c r="AV402" s="15" t="e">
        <f>VLOOKUP($AT402,Players!$V$3:$W$851,2,FALSE)</f>
        <v>#N/A</v>
      </c>
      <c r="AW402" s="15" t="e">
        <f t="shared" si="56"/>
        <v>#N/A</v>
      </c>
    </row>
    <row r="403" spans="26:49">
      <c r="Z403" s="276"/>
      <c r="AA403" s="14">
        <v>402</v>
      </c>
      <c r="AB403" s="15" t="s">
        <v>454</v>
      </c>
      <c r="AC403" s="15" t="s">
        <v>454</v>
      </c>
      <c r="AJ403" s="276"/>
      <c r="AK403" s="14">
        <v>402</v>
      </c>
      <c r="AL403" s="15" t="e">
        <f>VLOOKUP($AJ403,Players!$V$3:$W$851,2,FALSE)</f>
        <v>#N/A</v>
      </c>
      <c r="AM403" s="15" t="e">
        <f t="shared" si="55"/>
        <v>#N/A</v>
      </c>
      <c r="AT403" s="253"/>
      <c r="AU403" s="14">
        <v>402</v>
      </c>
      <c r="AV403" s="15" t="e">
        <f>VLOOKUP($AT403,Players!$V$3:$W$851,2,FALSE)</f>
        <v>#N/A</v>
      </c>
      <c r="AW403" s="15" t="e">
        <f t="shared" si="56"/>
        <v>#N/A</v>
      </c>
    </row>
    <row r="404" spans="26:49">
      <c r="Z404" s="276"/>
      <c r="AA404" s="14">
        <v>403</v>
      </c>
      <c r="AB404" s="15" t="s">
        <v>454</v>
      </c>
      <c r="AC404" s="15" t="s">
        <v>454</v>
      </c>
      <c r="AJ404" s="276"/>
      <c r="AK404" s="14">
        <v>403</v>
      </c>
      <c r="AL404" s="15" t="e">
        <f>VLOOKUP($AJ404,Players!$V$3:$W$851,2,FALSE)</f>
        <v>#N/A</v>
      </c>
      <c r="AM404" s="15" t="e">
        <f t="shared" si="55"/>
        <v>#N/A</v>
      </c>
      <c r="AT404" s="253"/>
      <c r="AU404" s="14">
        <v>403</v>
      </c>
      <c r="AV404" s="15" t="e">
        <f>VLOOKUP($AT404,Players!$V$3:$W$851,2,FALSE)</f>
        <v>#N/A</v>
      </c>
      <c r="AW404" s="15" t="e">
        <f t="shared" si="56"/>
        <v>#N/A</v>
      </c>
    </row>
    <row r="405" spans="26:49">
      <c r="Z405" s="276"/>
      <c r="AA405" s="14">
        <v>404</v>
      </c>
      <c r="AB405" s="15" t="s">
        <v>454</v>
      </c>
      <c r="AC405" s="15" t="s">
        <v>454</v>
      </c>
      <c r="AJ405" s="276"/>
      <c r="AK405" s="14">
        <v>404</v>
      </c>
      <c r="AL405" s="15" t="e">
        <f>VLOOKUP($AJ405,Players!$V$3:$W$851,2,FALSE)</f>
        <v>#N/A</v>
      </c>
      <c r="AM405" s="15" t="e">
        <f t="shared" si="55"/>
        <v>#N/A</v>
      </c>
      <c r="AT405" s="253"/>
      <c r="AU405" s="14">
        <v>404</v>
      </c>
      <c r="AV405" s="15" t="e">
        <f>VLOOKUP($AT405,Players!$V$3:$W$851,2,FALSE)</f>
        <v>#N/A</v>
      </c>
      <c r="AW405" s="15" t="e">
        <f t="shared" si="56"/>
        <v>#N/A</v>
      </c>
    </row>
    <row r="406" spans="26:49">
      <c r="Z406" s="276"/>
      <c r="AA406" s="14">
        <v>405</v>
      </c>
      <c r="AB406" s="15" t="s">
        <v>454</v>
      </c>
      <c r="AC406" s="15" t="s">
        <v>454</v>
      </c>
      <c r="AJ406" s="276"/>
      <c r="AK406" s="14">
        <v>405</v>
      </c>
      <c r="AL406" s="15" t="e">
        <f>VLOOKUP($AJ406,Players!$V$3:$W$851,2,FALSE)</f>
        <v>#N/A</v>
      </c>
      <c r="AM406" s="15" t="e">
        <f t="shared" si="55"/>
        <v>#N/A</v>
      </c>
      <c r="AT406" s="253"/>
      <c r="AU406" s="14">
        <v>405</v>
      </c>
      <c r="AV406" s="15" t="e">
        <f>VLOOKUP($AT406,Players!$V$3:$W$851,2,FALSE)</f>
        <v>#N/A</v>
      </c>
      <c r="AW406" s="15" t="e">
        <f t="shared" si="56"/>
        <v>#N/A</v>
      </c>
    </row>
    <row r="407" spans="26:49">
      <c r="Z407" s="276"/>
      <c r="AA407" s="14">
        <v>406</v>
      </c>
      <c r="AB407" s="15" t="s">
        <v>454</v>
      </c>
      <c r="AC407" s="15" t="s">
        <v>454</v>
      </c>
      <c r="AJ407" s="276"/>
      <c r="AK407" s="14">
        <v>406</v>
      </c>
      <c r="AL407" s="15" t="e">
        <f>VLOOKUP($AJ407,Players!$V$3:$W$851,2,FALSE)</f>
        <v>#N/A</v>
      </c>
      <c r="AM407" s="15" t="e">
        <f t="shared" si="55"/>
        <v>#N/A</v>
      </c>
      <c r="AT407" s="253"/>
      <c r="AU407" s="14">
        <v>406</v>
      </c>
      <c r="AV407" s="15" t="e">
        <f>VLOOKUP($AT407,Players!$V$3:$W$851,2,FALSE)</f>
        <v>#N/A</v>
      </c>
      <c r="AW407" s="15" t="e">
        <f t="shared" si="56"/>
        <v>#N/A</v>
      </c>
    </row>
    <row r="408" spans="26:49">
      <c r="Z408" s="276"/>
      <c r="AA408" s="14">
        <v>407</v>
      </c>
      <c r="AB408" s="15" t="s">
        <v>454</v>
      </c>
      <c r="AC408" s="15" t="s">
        <v>454</v>
      </c>
      <c r="AJ408" s="276"/>
      <c r="AK408" s="14">
        <v>407</v>
      </c>
      <c r="AL408" s="15" t="e">
        <f>VLOOKUP($AJ408,Players!$V$3:$W$851,2,FALSE)</f>
        <v>#N/A</v>
      </c>
      <c r="AM408" s="15" t="e">
        <f t="shared" si="55"/>
        <v>#N/A</v>
      </c>
      <c r="AT408" s="253"/>
      <c r="AU408" s="14">
        <v>407</v>
      </c>
      <c r="AV408" s="15" t="e">
        <f>VLOOKUP($AT408,Players!$V$3:$W$851,2,FALSE)</f>
        <v>#N/A</v>
      </c>
      <c r="AW408" s="15" t="e">
        <f t="shared" si="56"/>
        <v>#N/A</v>
      </c>
    </row>
    <row r="409" spans="26:49">
      <c r="Z409" s="276"/>
      <c r="AA409" s="14">
        <v>408</v>
      </c>
      <c r="AB409" s="15" t="s">
        <v>454</v>
      </c>
      <c r="AC409" s="15" t="s">
        <v>454</v>
      </c>
      <c r="AJ409" s="276"/>
      <c r="AK409" s="14">
        <v>408</v>
      </c>
      <c r="AL409" s="15" t="e">
        <f>VLOOKUP($AJ409,Players!$V$3:$W$851,2,FALSE)</f>
        <v>#N/A</v>
      </c>
      <c r="AM409" s="15" t="e">
        <f t="shared" si="55"/>
        <v>#N/A</v>
      </c>
      <c r="AT409" s="253"/>
      <c r="AU409" s="14">
        <v>408</v>
      </c>
      <c r="AV409" s="15" t="e">
        <f>VLOOKUP($AT409,Players!$V$3:$W$851,2,FALSE)</f>
        <v>#N/A</v>
      </c>
      <c r="AW409" s="15" t="e">
        <f t="shared" si="56"/>
        <v>#N/A</v>
      </c>
    </row>
    <row r="410" spans="26:49">
      <c r="Z410" s="276"/>
      <c r="AA410" s="14">
        <v>409</v>
      </c>
      <c r="AB410" s="15" t="s">
        <v>454</v>
      </c>
      <c r="AC410" s="15" t="s">
        <v>454</v>
      </c>
      <c r="AJ410" s="276"/>
      <c r="AK410" s="14">
        <v>409</v>
      </c>
      <c r="AL410" s="15" t="e">
        <f>VLOOKUP($AJ410,Players!$V$3:$W$851,2,FALSE)</f>
        <v>#N/A</v>
      </c>
      <c r="AM410" s="15" t="e">
        <f t="shared" si="55"/>
        <v>#N/A</v>
      </c>
      <c r="AT410" s="253"/>
      <c r="AU410" s="14">
        <v>409</v>
      </c>
      <c r="AV410" s="15" t="e">
        <f>VLOOKUP($AT410,Players!$V$3:$W$851,2,FALSE)</f>
        <v>#N/A</v>
      </c>
      <c r="AW410" s="15" t="e">
        <f t="shared" si="56"/>
        <v>#N/A</v>
      </c>
    </row>
    <row r="411" spans="26:49">
      <c r="Z411" s="276"/>
      <c r="AA411" s="14">
        <v>410</v>
      </c>
      <c r="AB411" s="15" t="s">
        <v>454</v>
      </c>
      <c r="AC411" s="15" t="s">
        <v>454</v>
      </c>
      <c r="AJ411" s="276"/>
      <c r="AK411" s="14">
        <v>410</v>
      </c>
      <c r="AL411" s="15" t="e">
        <f>VLOOKUP($AJ411,Players!$V$3:$W$851,2,FALSE)</f>
        <v>#N/A</v>
      </c>
      <c r="AM411" s="15" t="e">
        <f t="shared" si="55"/>
        <v>#N/A</v>
      </c>
      <c r="AT411" s="253"/>
      <c r="AU411" s="14">
        <v>410</v>
      </c>
      <c r="AV411" s="15" t="e">
        <f>VLOOKUP($AT411,Players!$V$3:$W$851,2,FALSE)</f>
        <v>#N/A</v>
      </c>
      <c r="AW411" s="15" t="e">
        <f t="shared" si="56"/>
        <v>#N/A</v>
      </c>
    </row>
    <row r="412" spans="26:49">
      <c r="Z412" s="276"/>
      <c r="AA412" s="14">
        <v>411</v>
      </c>
      <c r="AB412" s="15" t="s">
        <v>454</v>
      </c>
      <c r="AC412" s="15" t="s">
        <v>454</v>
      </c>
      <c r="AJ412" s="276"/>
      <c r="AK412" s="14">
        <v>411</v>
      </c>
      <c r="AL412" s="15" t="e">
        <f>VLOOKUP($AJ412,Players!$V$3:$W$851,2,FALSE)</f>
        <v>#N/A</v>
      </c>
      <c r="AM412" s="15" t="e">
        <f t="shared" si="55"/>
        <v>#N/A</v>
      </c>
      <c r="AT412" s="253"/>
      <c r="AU412" s="14">
        <v>411</v>
      </c>
      <c r="AV412" s="15" t="e">
        <f>VLOOKUP($AT412,Players!$V$3:$W$851,2,FALSE)</f>
        <v>#N/A</v>
      </c>
      <c r="AW412" s="15" t="e">
        <f t="shared" si="56"/>
        <v>#N/A</v>
      </c>
    </row>
    <row r="413" spans="26:49">
      <c r="Z413" s="276"/>
      <c r="AA413" s="14">
        <v>412</v>
      </c>
      <c r="AB413" s="15" t="s">
        <v>454</v>
      </c>
      <c r="AC413" s="15" t="s">
        <v>454</v>
      </c>
      <c r="AJ413" s="276"/>
      <c r="AK413" s="14">
        <v>412</v>
      </c>
      <c r="AL413" s="15" t="e">
        <f>VLOOKUP($AJ413,Players!$V$3:$W$851,2,FALSE)</f>
        <v>#N/A</v>
      </c>
      <c r="AM413" s="15" t="e">
        <f t="shared" si="55"/>
        <v>#N/A</v>
      </c>
      <c r="AT413" s="253"/>
      <c r="AU413" s="14">
        <v>412</v>
      </c>
      <c r="AV413" s="15" t="e">
        <f>VLOOKUP($AT413,Players!$V$3:$W$851,2,FALSE)</f>
        <v>#N/A</v>
      </c>
      <c r="AW413" s="15" t="e">
        <f t="shared" si="56"/>
        <v>#N/A</v>
      </c>
    </row>
    <row r="414" spans="26:49">
      <c r="Z414" s="276"/>
      <c r="AA414" s="14">
        <v>413</v>
      </c>
      <c r="AB414" s="15" t="s">
        <v>454</v>
      </c>
      <c r="AC414" s="15" t="s">
        <v>454</v>
      </c>
      <c r="AJ414" s="276"/>
      <c r="AK414" s="14">
        <v>413</v>
      </c>
      <c r="AL414" s="15" t="e">
        <f>VLOOKUP($AJ414,Players!$V$3:$W$851,2,FALSE)</f>
        <v>#N/A</v>
      </c>
      <c r="AM414" s="15" t="e">
        <f t="shared" si="55"/>
        <v>#N/A</v>
      </c>
      <c r="AT414" s="253"/>
      <c r="AU414" s="14">
        <v>413</v>
      </c>
      <c r="AV414" s="15" t="e">
        <f>VLOOKUP($AT414,Players!$V$3:$W$851,2,FALSE)</f>
        <v>#N/A</v>
      </c>
      <c r="AW414" s="15" t="e">
        <f t="shared" si="56"/>
        <v>#N/A</v>
      </c>
    </row>
    <row r="415" spans="26:49">
      <c r="Z415" s="276"/>
      <c r="AA415" s="14">
        <v>414</v>
      </c>
      <c r="AB415" s="15" t="s">
        <v>454</v>
      </c>
      <c r="AC415" s="15" t="s">
        <v>454</v>
      </c>
      <c r="AJ415" s="276"/>
      <c r="AK415" s="14">
        <v>414</v>
      </c>
      <c r="AL415" s="15" t="e">
        <f>VLOOKUP($AJ415,Players!$V$3:$W$851,2,FALSE)</f>
        <v>#N/A</v>
      </c>
      <c r="AM415" s="15" t="e">
        <f t="shared" si="55"/>
        <v>#N/A</v>
      </c>
      <c r="AT415" s="253"/>
      <c r="AU415" s="14">
        <v>414</v>
      </c>
      <c r="AV415" s="15" t="e">
        <f>VLOOKUP($AT415,Players!$V$3:$W$851,2,FALSE)</f>
        <v>#N/A</v>
      </c>
      <c r="AW415" s="15" t="e">
        <f t="shared" si="56"/>
        <v>#N/A</v>
      </c>
    </row>
    <row r="416" spans="26:49">
      <c r="Z416" s="276"/>
      <c r="AA416" s="14">
        <v>415</v>
      </c>
      <c r="AB416" s="15" t="s">
        <v>454</v>
      </c>
      <c r="AC416" s="15" t="s">
        <v>454</v>
      </c>
      <c r="AJ416" s="276"/>
      <c r="AK416" s="14">
        <v>415</v>
      </c>
      <c r="AL416" s="15" t="e">
        <f>VLOOKUP($AJ416,Players!$V$3:$W$851,2,FALSE)</f>
        <v>#N/A</v>
      </c>
      <c r="AM416" s="15" t="e">
        <f t="shared" si="55"/>
        <v>#N/A</v>
      </c>
      <c r="AT416" s="253"/>
      <c r="AU416" s="14">
        <v>415</v>
      </c>
      <c r="AV416" s="15" t="e">
        <f>VLOOKUP($AT416,Players!$V$3:$W$851,2,FALSE)</f>
        <v>#N/A</v>
      </c>
      <c r="AW416" s="15" t="e">
        <f t="shared" si="56"/>
        <v>#N/A</v>
      </c>
    </row>
    <row r="417" spans="26:49">
      <c r="Z417" s="276"/>
      <c r="AA417" s="14">
        <v>416</v>
      </c>
      <c r="AB417" s="15" t="s">
        <v>454</v>
      </c>
      <c r="AC417" s="15" t="s">
        <v>454</v>
      </c>
      <c r="AJ417" s="276"/>
      <c r="AK417" s="14">
        <v>416</v>
      </c>
      <c r="AL417" s="15" t="e">
        <f>VLOOKUP($AJ417,Players!$V$3:$W$851,2,FALSE)</f>
        <v>#N/A</v>
      </c>
      <c r="AM417" s="15" t="e">
        <f t="shared" si="55"/>
        <v>#N/A</v>
      </c>
      <c r="AT417" s="253"/>
      <c r="AU417" s="14">
        <v>416</v>
      </c>
      <c r="AV417" s="15" t="e">
        <f>VLOOKUP($AT417,Players!$V$3:$W$851,2,FALSE)</f>
        <v>#N/A</v>
      </c>
      <c r="AW417" s="15" t="e">
        <f t="shared" si="56"/>
        <v>#N/A</v>
      </c>
    </row>
    <row r="418" spans="26:49">
      <c r="Z418" s="276"/>
      <c r="AA418" s="14">
        <v>417</v>
      </c>
      <c r="AB418" s="15" t="s">
        <v>454</v>
      </c>
      <c r="AC418" s="15" t="s">
        <v>454</v>
      </c>
      <c r="AJ418" s="276"/>
      <c r="AK418" s="14">
        <v>417</v>
      </c>
      <c r="AL418" s="15" t="e">
        <f>VLOOKUP($AJ418,Players!$V$3:$W$851,2,FALSE)</f>
        <v>#N/A</v>
      </c>
      <c r="AM418" s="15" t="e">
        <f t="shared" si="55"/>
        <v>#N/A</v>
      </c>
      <c r="AT418" s="253"/>
      <c r="AU418" s="14">
        <v>417</v>
      </c>
      <c r="AV418" s="15" t="e">
        <f>VLOOKUP($AT418,Players!$V$3:$W$851,2,FALSE)</f>
        <v>#N/A</v>
      </c>
      <c r="AW418" s="15" t="e">
        <f t="shared" si="56"/>
        <v>#N/A</v>
      </c>
    </row>
    <row r="419" spans="26:49">
      <c r="Z419" s="276"/>
      <c r="AA419" s="14">
        <v>418</v>
      </c>
      <c r="AB419" s="15" t="s">
        <v>454</v>
      </c>
      <c r="AC419" s="15" t="s">
        <v>454</v>
      </c>
      <c r="AJ419" s="276"/>
      <c r="AK419" s="14">
        <v>418</v>
      </c>
      <c r="AL419" s="15" t="e">
        <f>VLOOKUP($AJ419,Players!$V$3:$W$851,2,FALSE)</f>
        <v>#N/A</v>
      </c>
      <c r="AM419" s="15" t="e">
        <f t="shared" si="55"/>
        <v>#N/A</v>
      </c>
      <c r="AT419" s="253"/>
      <c r="AU419" s="14">
        <v>418</v>
      </c>
      <c r="AV419" s="15" t="e">
        <f>VLOOKUP($AT419,Players!$V$3:$W$851,2,FALSE)</f>
        <v>#N/A</v>
      </c>
      <c r="AW419" s="15" t="e">
        <f t="shared" si="56"/>
        <v>#N/A</v>
      </c>
    </row>
    <row r="420" spans="26:49">
      <c r="Z420" s="276"/>
      <c r="AA420" s="14">
        <v>419</v>
      </c>
      <c r="AB420" s="15" t="s">
        <v>454</v>
      </c>
      <c r="AC420" s="15" t="s">
        <v>454</v>
      </c>
      <c r="AJ420" s="276"/>
      <c r="AK420" s="14">
        <v>419</v>
      </c>
      <c r="AL420" s="15" t="e">
        <f>VLOOKUP($AJ420,Players!$V$3:$W$851,2,FALSE)</f>
        <v>#N/A</v>
      </c>
      <c r="AM420" s="15" t="e">
        <f t="shared" si="55"/>
        <v>#N/A</v>
      </c>
      <c r="AT420" s="253"/>
      <c r="AU420" s="14">
        <v>419</v>
      </c>
      <c r="AV420" s="15" t="e">
        <f>VLOOKUP($AT420,Players!$V$3:$W$851,2,FALSE)</f>
        <v>#N/A</v>
      </c>
      <c r="AW420" s="15" t="e">
        <f t="shared" si="56"/>
        <v>#N/A</v>
      </c>
    </row>
    <row r="421" spans="26:49">
      <c r="Z421" s="276"/>
      <c r="AA421" s="14">
        <v>420</v>
      </c>
      <c r="AB421" s="15" t="s">
        <v>454</v>
      </c>
      <c r="AC421" s="15" t="s">
        <v>454</v>
      </c>
      <c r="AJ421" s="276"/>
      <c r="AK421" s="14">
        <v>420</v>
      </c>
      <c r="AL421" s="15" t="e">
        <f>VLOOKUP($AJ421,Players!$V$3:$W$851,2,FALSE)</f>
        <v>#N/A</v>
      </c>
      <c r="AM421" s="15" t="e">
        <f t="shared" si="55"/>
        <v>#N/A</v>
      </c>
      <c r="AT421" s="253"/>
      <c r="AU421" s="14">
        <v>420</v>
      </c>
      <c r="AV421" s="15" t="e">
        <f>VLOOKUP($AT421,Players!$V$3:$W$851,2,FALSE)</f>
        <v>#N/A</v>
      </c>
      <c r="AW421" s="15" t="e">
        <f t="shared" si="56"/>
        <v>#N/A</v>
      </c>
    </row>
    <row r="422" spans="26:49">
      <c r="Z422" s="276"/>
      <c r="AA422" s="14">
        <v>421</v>
      </c>
      <c r="AB422" s="15" t="s">
        <v>454</v>
      </c>
      <c r="AC422" s="15" t="s">
        <v>454</v>
      </c>
      <c r="AJ422" s="276"/>
      <c r="AK422" s="14">
        <v>421</v>
      </c>
      <c r="AL422" s="15" t="e">
        <f>VLOOKUP($AJ422,Players!$V$3:$W$851,2,FALSE)</f>
        <v>#N/A</v>
      </c>
      <c r="AM422" s="15" t="e">
        <f t="shared" si="55"/>
        <v>#N/A</v>
      </c>
      <c r="AT422" s="253"/>
      <c r="AU422" s="14">
        <v>421</v>
      </c>
      <c r="AV422" s="15" t="e">
        <f>VLOOKUP($AT422,Players!$V$3:$W$851,2,FALSE)</f>
        <v>#N/A</v>
      </c>
      <c r="AW422" s="15" t="e">
        <f t="shared" si="56"/>
        <v>#N/A</v>
      </c>
    </row>
    <row r="423" spans="26:49">
      <c r="Z423" s="276"/>
      <c r="AA423" s="14">
        <v>422</v>
      </c>
      <c r="AB423" s="15" t="s">
        <v>454</v>
      </c>
      <c r="AC423" s="15" t="s">
        <v>454</v>
      </c>
      <c r="AJ423" s="276"/>
      <c r="AK423" s="14">
        <v>422</v>
      </c>
      <c r="AL423" s="15" t="e">
        <f>VLOOKUP($AJ423,Players!$V$3:$W$851,2,FALSE)</f>
        <v>#N/A</v>
      </c>
      <c r="AM423" s="15" t="e">
        <f t="shared" si="55"/>
        <v>#N/A</v>
      </c>
      <c r="AT423" s="253"/>
      <c r="AU423" s="14">
        <v>422</v>
      </c>
      <c r="AV423" s="15" t="e">
        <f>VLOOKUP($AT423,Players!$V$3:$W$851,2,FALSE)</f>
        <v>#N/A</v>
      </c>
      <c r="AW423" s="15" t="e">
        <f t="shared" si="56"/>
        <v>#N/A</v>
      </c>
    </row>
    <row r="424" spans="26:49">
      <c r="Z424" s="276"/>
      <c r="AA424" s="14">
        <v>423</v>
      </c>
      <c r="AB424" s="15" t="s">
        <v>454</v>
      </c>
      <c r="AC424" s="15" t="s">
        <v>454</v>
      </c>
      <c r="AJ424" s="276"/>
      <c r="AK424" s="14">
        <v>423</v>
      </c>
      <c r="AL424" s="15" t="e">
        <f>VLOOKUP($AJ424,Players!$V$3:$W$851,2,FALSE)</f>
        <v>#N/A</v>
      </c>
      <c r="AM424" s="15" t="e">
        <f t="shared" si="55"/>
        <v>#N/A</v>
      </c>
      <c r="AT424" s="253"/>
      <c r="AU424" s="14">
        <v>423</v>
      </c>
      <c r="AV424" s="15" t="e">
        <f>VLOOKUP($AT424,Players!$V$3:$W$851,2,FALSE)</f>
        <v>#N/A</v>
      </c>
      <c r="AW424" s="15" t="e">
        <f t="shared" si="56"/>
        <v>#N/A</v>
      </c>
    </row>
    <row r="425" spans="26:49">
      <c r="Z425" s="276"/>
      <c r="AA425" s="14">
        <v>424</v>
      </c>
      <c r="AB425" s="15" t="s">
        <v>454</v>
      </c>
      <c r="AC425" s="15" t="s">
        <v>454</v>
      </c>
      <c r="AJ425" s="276"/>
      <c r="AK425" s="14">
        <v>424</v>
      </c>
      <c r="AL425" s="15" t="e">
        <f>VLOOKUP($AJ425,Players!$V$3:$W$851,2,FALSE)</f>
        <v>#N/A</v>
      </c>
      <c r="AM425" s="15" t="e">
        <f t="shared" si="55"/>
        <v>#N/A</v>
      </c>
      <c r="AT425" s="253"/>
      <c r="AU425" s="14">
        <v>424</v>
      </c>
      <c r="AV425" s="15" t="e">
        <f>VLOOKUP($AT425,Players!$V$3:$W$851,2,FALSE)</f>
        <v>#N/A</v>
      </c>
      <c r="AW425" s="15" t="e">
        <f t="shared" si="56"/>
        <v>#N/A</v>
      </c>
    </row>
    <row r="426" spans="26:49">
      <c r="Z426" s="276"/>
      <c r="AA426" s="14">
        <v>425</v>
      </c>
      <c r="AB426" s="15" t="s">
        <v>454</v>
      </c>
      <c r="AC426" s="15" t="s">
        <v>454</v>
      </c>
      <c r="AJ426" s="276"/>
      <c r="AK426" s="14">
        <v>425</v>
      </c>
      <c r="AL426" s="15" t="e">
        <f>VLOOKUP($AJ426,Players!$V$3:$W$851,2,FALSE)</f>
        <v>#N/A</v>
      </c>
      <c r="AM426" s="15" t="e">
        <f t="shared" si="55"/>
        <v>#N/A</v>
      </c>
      <c r="AT426" s="253"/>
      <c r="AU426" s="14">
        <v>425</v>
      </c>
      <c r="AV426" s="15" t="e">
        <f>VLOOKUP($AT426,Players!$V$3:$W$851,2,FALSE)</f>
        <v>#N/A</v>
      </c>
      <c r="AW426" s="15" t="e">
        <f t="shared" si="56"/>
        <v>#N/A</v>
      </c>
    </row>
    <row r="427" spans="26:49">
      <c r="Z427" s="276"/>
      <c r="AA427" s="14">
        <v>426</v>
      </c>
      <c r="AB427" s="15" t="s">
        <v>454</v>
      </c>
      <c r="AC427" s="15" t="s">
        <v>454</v>
      </c>
      <c r="AJ427" s="276"/>
      <c r="AK427" s="14">
        <v>426</v>
      </c>
      <c r="AL427" s="15" t="e">
        <f>VLOOKUP($AJ427,Players!$V$3:$W$851,2,FALSE)</f>
        <v>#N/A</v>
      </c>
      <c r="AM427" s="15" t="e">
        <f t="shared" si="55"/>
        <v>#N/A</v>
      </c>
      <c r="AT427" s="253"/>
      <c r="AU427" s="14">
        <v>426</v>
      </c>
      <c r="AV427" s="15" t="e">
        <f>VLOOKUP($AT427,Players!$V$3:$W$851,2,FALSE)</f>
        <v>#N/A</v>
      </c>
      <c r="AW427" s="15" t="e">
        <f t="shared" si="56"/>
        <v>#N/A</v>
      </c>
    </row>
    <row r="428" spans="26:49">
      <c r="Z428" s="276"/>
      <c r="AA428" s="14">
        <v>427</v>
      </c>
      <c r="AB428" s="15" t="s">
        <v>454</v>
      </c>
      <c r="AC428" s="15" t="s">
        <v>454</v>
      </c>
      <c r="AJ428" s="276"/>
      <c r="AK428" s="14">
        <v>427</v>
      </c>
      <c r="AL428" s="15" t="e">
        <f>VLOOKUP($AJ428,Players!$V$3:$W$851,2,FALSE)</f>
        <v>#N/A</v>
      </c>
      <c r="AM428" s="15" t="e">
        <f t="shared" si="55"/>
        <v>#N/A</v>
      </c>
      <c r="AT428" s="253"/>
      <c r="AU428" s="14">
        <v>427</v>
      </c>
      <c r="AV428" s="15" t="e">
        <f>VLOOKUP($AT428,Players!$V$3:$W$851,2,FALSE)</f>
        <v>#N/A</v>
      </c>
      <c r="AW428" s="15" t="e">
        <f t="shared" si="56"/>
        <v>#N/A</v>
      </c>
    </row>
    <row r="429" spans="26:49">
      <c r="Z429" s="276"/>
      <c r="AA429" s="14">
        <v>428</v>
      </c>
      <c r="AB429" s="15" t="s">
        <v>454</v>
      </c>
      <c r="AC429" s="15" t="s">
        <v>454</v>
      </c>
      <c r="AJ429" s="276"/>
      <c r="AK429" s="14">
        <v>428</v>
      </c>
      <c r="AL429" s="15" t="e">
        <f>VLOOKUP($AJ429,Players!$V$3:$W$851,2,FALSE)</f>
        <v>#N/A</v>
      </c>
      <c r="AM429" s="15" t="e">
        <f t="shared" si="55"/>
        <v>#N/A</v>
      </c>
      <c r="AT429" s="253"/>
      <c r="AU429" s="14">
        <v>428</v>
      </c>
      <c r="AV429" s="15" t="e">
        <f>VLOOKUP($AT429,Players!$V$3:$W$851,2,FALSE)</f>
        <v>#N/A</v>
      </c>
      <c r="AW429" s="15" t="e">
        <f t="shared" si="56"/>
        <v>#N/A</v>
      </c>
    </row>
    <row r="430" spans="26:49">
      <c r="Z430" s="276"/>
      <c r="AA430" s="14">
        <v>429</v>
      </c>
      <c r="AB430" s="15" t="s">
        <v>454</v>
      </c>
      <c r="AC430" s="15" t="s">
        <v>454</v>
      </c>
      <c r="AJ430" s="276"/>
      <c r="AK430" s="14">
        <v>429</v>
      </c>
      <c r="AL430" s="15" t="e">
        <f>VLOOKUP($AJ430,Players!$V$3:$W$851,2,FALSE)</f>
        <v>#N/A</v>
      </c>
      <c r="AM430" s="15" t="e">
        <f t="shared" si="55"/>
        <v>#N/A</v>
      </c>
      <c r="AT430" s="253"/>
      <c r="AU430" s="14">
        <v>429</v>
      </c>
      <c r="AV430" s="15" t="e">
        <f>VLOOKUP($AT430,Players!$V$3:$W$851,2,FALSE)</f>
        <v>#N/A</v>
      </c>
      <c r="AW430" s="15" t="e">
        <f t="shared" si="56"/>
        <v>#N/A</v>
      </c>
    </row>
    <row r="431" spans="26:49">
      <c r="Z431" s="276"/>
      <c r="AA431" s="14">
        <v>430</v>
      </c>
      <c r="AB431" s="15" t="s">
        <v>454</v>
      </c>
      <c r="AC431" s="15" t="s">
        <v>454</v>
      </c>
      <c r="AJ431" s="276"/>
      <c r="AK431" s="14">
        <v>430</v>
      </c>
      <c r="AL431" s="15" t="e">
        <f>VLOOKUP($AJ431,Players!$V$3:$W$851,2,FALSE)</f>
        <v>#N/A</v>
      </c>
      <c r="AM431" s="15" t="e">
        <f t="shared" si="55"/>
        <v>#N/A</v>
      </c>
      <c r="AT431" s="253"/>
      <c r="AU431" s="14">
        <v>430</v>
      </c>
      <c r="AV431" s="15" t="e">
        <f>VLOOKUP($AT431,Players!$V$3:$W$851,2,FALSE)</f>
        <v>#N/A</v>
      </c>
      <c r="AW431" s="15" t="e">
        <f t="shared" si="56"/>
        <v>#N/A</v>
      </c>
    </row>
    <row r="432" spans="26:49">
      <c r="Z432" s="276"/>
      <c r="AA432" s="14">
        <v>431</v>
      </c>
      <c r="AB432" s="15" t="s">
        <v>454</v>
      </c>
      <c r="AC432" s="15" t="s">
        <v>454</v>
      </c>
      <c r="AJ432" s="276"/>
      <c r="AK432" s="14">
        <v>431</v>
      </c>
      <c r="AL432" s="15" t="e">
        <f>VLOOKUP($AJ432,Players!$V$3:$W$851,2,FALSE)</f>
        <v>#N/A</v>
      </c>
      <c r="AM432" s="15" t="e">
        <f t="shared" si="55"/>
        <v>#N/A</v>
      </c>
      <c r="AT432" s="253"/>
      <c r="AU432" s="14">
        <v>431</v>
      </c>
      <c r="AV432" s="15" t="e">
        <f>VLOOKUP($AT432,Players!$V$3:$W$851,2,FALSE)</f>
        <v>#N/A</v>
      </c>
      <c r="AW432" s="15" t="e">
        <f t="shared" si="56"/>
        <v>#N/A</v>
      </c>
    </row>
    <row r="433" spans="26:49">
      <c r="Z433" s="276"/>
      <c r="AA433" s="14">
        <v>432</v>
      </c>
      <c r="AB433" s="15" t="s">
        <v>454</v>
      </c>
      <c r="AC433" s="15" t="s">
        <v>454</v>
      </c>
      <c r="AJ433" s="276"/>
      <c r="AK433" s="14">
        <v>432</v>
      </c>
      <c r="AL433" s="15" t="e">
        <f>VLOOKUP($AJ433,Players!$V$3:$W$851,2,FALSE)</f>
        <v>#N/A</v>
      </c>
      <c r="AM433" s="15" t="e">
        <f t="shared" si="55"/>
        <v>#N/A</v>
      </c>
      <c r="AT433" s="253"/>
      <c r="AU433" s="14">
        <v>432</v>
      </c>
      <c r="AV433" s="15" t="e">
        <f>VLOOKUP($AT433,Players!$V$3:$W$851,2,FALSE)</f>
        <v>#N/A</v>
      </c>
      <c r="AW433" s="15" t="e">
        <f t="shared" si="56"/>
        <v>#N/A</v>
      </c>
    </row>
    <row r="434" spans="26:49">
      <c r="Z434" s="276"/>
      <c r="AA434" s="14">
        <v>433</v>
      </c>
      <c r="AB434" s="15" t="s">
        <v>454</v>
      </c>
      <c r="AC434" s="15" t="s">
        <v>454</v>
      </c>
      <c r="AJ434" s="276"/>
      <c r="AK434" s="14">
        <v>433</v>
      </c>
      <c r="AL434" s="15" t="e">
        <f>VLOOKUP($AJ434,Players!$V$3:$W$851,2,FALSE)</f>
        <v>#N/A</v>
      </c>
      <c r="AM434" s="15" t="e">
        <f t="shared" si="55"/>
        <v>#N/A</v>
      </c>
      <c r="AT434" s="253"/>
      <c r="AU434" s="14">
        <v>433</v>
      </c>
      <c r="AV434" s="15" t="e">
        <f>VLOOKUP($AT434,Players!$V$3:$W$851,2,FALSE)</f>
        <v>#N/A</v>
      </c>
      <c r="AW434" s="15" t="e">
        <f t="shared" si="56"/>
        <v>#N/A</v>
      </c>
    </row>
    <row r="435" spans="26:49">
      <c r="Z435" s="276"/>
      <c r="AA435" s="14">
        <v>434</v>
      </c>
      <c r="AB435" s="15" t="s">
        <v>454</v>
      </c>
      <c r="AC435" s="15" t="s">
        <v>454</v>
      </c>
      <c r="AJ435" s="276"/>
      <c r="AK435" s="14">
        <v>434</v>
      </c>
      <c r="AL435" s="15" t="e">
        <f>VLOOKUP($AJ435,Players!$V$3:$W$851,2,FALSE)</f>
        <v>#N/A</v>
      </c>
      <c r="AM435" s="15" t="e">
        <f t="shared" si="55"/>
        <v>#N/A</v>
      </c>
      <c r="AT435" s="253"/>
      <c r="AU435" s="14">
        <v>434</v>
      </c>
      <c r="AV435" s="15" t="e">
        <f>VLOOKUP($AT435,Players!$V$3:$W$851,2,FALSE)</f>
        <v>#N/A</v>
      </c>
      <c r="AW435" s="15" t="e">
        <f t="shared" si="56"/>
        <v>#N/A</v>
      </c>
    </row>
    <row r="436" spans="26:49">
      <c r="Z436" s="276"/>
      <c r="AA436" s="14">
        <v>435</v>
      </c>
      <c r="AB436" s="15" t="s">
        <v>454</v>
      </c>
      <c r="AC436" s="15" t="s">
        <v>454</v>
      </c>
      <c r="AJ436" s="276"/>
      <c r="AK436" s="14">
        <v>435</v>
      </c>
      <c r="AL436" s="15" t="e">
        <f>VLOOKUP($AJ436,Players!$V$3:$W$851,2,FALSE)</f>
        <v>#N/A</v>
      </c>
      <c r="AM436" s="15" t="e">
        <f t="shared" si="55"/>
        <v>#N/A</v>
      </c>
      <c r="AT436" s="253"/>
      <c r="AU436" s="14">
        <v>435</v>
      </c>
      <c r="AV436" s="15" t="e">
        <f>VLOOKUP($AT436,Players!$V$3:$W$851,2,FALSE)</f>
        <v>#N/A</v>
      </c>
      <c r="AW436" s="15" t="e">
        <f t="shared" si="56"/>
        <v>#N/A</v>
      </c>
    </row>
    <row r="437" spans="26:49">
      <c r="Z437" s="276"/>
      <c r="AA437" s="14">
        <v>436</v>
      </c>
      <c r="AB437" s="15" t="s">
        <v>454</v>
      </c>
      <c r="AC437" s="15" t="s">
        <v>454</v>
      </c>
      <c r="AJ437" s="276"/>
      <c r="AK437" s="14">
        <v>436</v>
      </c>
      <c r="AL437" s="15" t="e">
        <f>VLOOKUP($AJ437,Players!$V$3:$W$851,2,FALSE)</f>
        <v>#N/A</v>
      </c>
      <c r="AM437" s="15" t="e">
        <f t="shared" si="55"/>
        <v>#N/A</v>
      </c>
      <c r="AT437" s="253"/>
      <c r="AU437" s="14">
        <v>436</v>
      </c>
      <c r="AV437" s="15" t="e">
        <f>VLOOKUP($AT437,Players!$V$3:$W$851,2,FALSE)</f>
        <v>#N/A</v>
      </c>
      <c r="AW437" s="15" t="e">
        <f t="shared" si="56"/>
        <v>#N/A</v>
      </c>
    </row>
    <row r="438" spans="26:49">
      <c r="Z438" s="276"/>
      <c r="AA438" s="14">
        <v>437</v>
      </c>
      <c r="AB438" s="15" t="s">
        <v>454</v>
      </c>
      <c r="AC438" s="15" t="s">
        <v>454</v>
      </c>
      <c r="AJ438" s="276"/>
      <c r="AK438" s="14">
        <v>437</v>
      </c>
      <c r="AL438" s="15" t="e">
        <f>VLOOKUP($AJ438,Players!$V$3:$W$851,2,FALSE)</f>
        <v>#N/A</v>
      </c>
      <c r="AM438" s="15" t="e">
        <f t="shared" si="55"/>
        <v>#N/A</v>
      </c>
      <c r="AT438" s="253"/>
      <c r="AU438" s="14">
        <v>437</v>
      </c>
      <c r="AV438" s="15" t="e">
        <f>VLOOKUP($AT438,Players!$V$3:$W$851,2,FALSE)</f>
        <v>#N/A</v>
      </c>
      <c r="AW438" s="15" t="e">
        <f t="shared" si="56"/>
        <v>#N/A</v>
      </c>
    </row>
    <row r="439" spans="26:49">
      <c r="Z439" s="276"/>
      <c r="AA439" s="14">
        <v>438</v>
      </c>
      <c r="AB439" s="15" t="s">
        <v>454</v>
      </c>
      <c r="AC439" s="15" t="s">
        <v>454</v>
      </c>
      <c r="AJ439" s="276"/>
      <c r="AK439" s="14">
        <v>438</v>
      </c>
      <c r="AL439" s="15" t="e">
        <f>VLOOKUP($AJ439,Players!$V$3:$W$851,2,FALSE)</f>
        <v>#N/A</v>
      </c>
      <c r="AM439" s="15" t="e">
        <f t="shared" si="55"/>
        <v>#N/A</v>
      </c>
      <c r="AT439" s="253"/>
      <c r="AU439" s="14">
        <v>438</v>
      </c>
      <c r="AV439" s="15" t="e">
        <f>VLOOKUP($AT439,Players!$V$3:$W$851,2,FALSE)</f>
        <v>#N/A</v>
      </c>
      <c r="AW439" s="15" t="e">
        <f t="shared" si="56"/>
        <v>#N/A</v>
      </c>
    </row>
    <row r="440" spans="26:49">
      <c r="Z440" s="276"/>
      <c r="AA440" s="14">
        <v>439</v>
      </c>
      <c r="AB440" s="15" t="s">
        <v>454</v>
      </c>
      <c r="AC440" s="15" t="s">
        <v>454</v>
      </c>
      <c r="AJ440" s="276"/>
      <c r="AK440" s="14">
        <v>439</v>
      </c>
      <c r="AL440" s="15" t="e">
        <f>VLOOKUP($AJ440,Players!$V$3:$W$851,2,FALSE)</f>
        <v>#N/A</v>
      </c>
      <c r="AM440" s="15" t="e">
        <f t="shared" si="55"/>
        <v>#N/A</v>
      </c>
      <c r="AT440" s="253"/>
      <c r="AU440" s="14">
        <v>439</v>
      </c>
      <c r="AV440" s="15" t="e">
        <f>VLOOKUP($AT440,Players!$V$3:$W$851,2,FALSE)</f>
        <v>#N/A</v>
      </c>
      <c r="AW440" s="15" t="e">
        <f t="shared" si="56"/>
        <v>#N/A</v>
      </c>
    </row>
    <row r="441" spans="26:49">
      <c r="Z441" s="276"/>
      <c r="AA441" s="14">
        <v>440</v>
      </c>
      <c r="AB441" s="15" t="s">
        <v>454</v>
      </c>
      <c r="AC441" s="15" t="s">
        <v>454</v>
      </c>
      <c r="AJ441" s="276"/>
      <c r="AK441" s="14">
        <v>440</v>
      </c>
      <c r="AL441" s="15" t="e">
        <f>VLOOKUP($AJ441,Players!$V$3:$W$851,2,FALSE)</f>
        <v>#N/A</v>
      </c>
      <c r="AM441" s="15" t="e">
        <f t="shared" si="55"/>
        <v>#N/A</v>
      </c>
      <c r="AT441" s="253"/>
      <c r="AU441" s="14">
        <v>440</v>
      </c>
      <c r="AV441" s="15" t="e">
        <f>VLOOKUP($AT441,Players!$V$3:$W$851,2,FALSE)</f>
        <v>#N/A</v>
      </c>
      <c r="AW441" s="15" t="e">
        <f t="shared" si="56"/>
        <v>#N/A</v>
      </c>
    </row>
    <row r="442" spans="26:49">
      <c r="Z442" s="276"/>
      <c r="AA442" s="14">
        <v>441</v>
      </c>
      <c r="AB442" s="15" t="s">
        <v>454</v>
      </c>
      <c r="AC442" s="15" t="s">
        <v>454</v>
      </c>
      <c r="AJ442" s="276"/>
      <c r="AK442" s="14">
        <v>441</v>
      </c>
      <c r="AL442" s="15" t="e">
        <f>VLOOKUP($AJ442,Players!$V$3:$W$851,2,FALSE)</f>
        <v>#N/A</v>
      </c>
      <c r="AM442" s="15" t="e">
        <f t="shared" si="55"/>
        <v>#N/A</v>
      </c>
      <c r="AT442" s="253"/>
      <c r="AU442" s="14">
        <v>441</v>
      </c>
      <c r="AV442" s="15" t="e">
        <f>VLOOKUP($AT442,Players!$V$3:$W$851,2,FALSE)</f>
        <v>#N/A</v>
      </c>
      <c r="AW442" s="15" t="e">
        <f t="shared" si="56"/>
        <v>#N/A</v>
      </c>
    </row>
    <row r="443" spans="26:49">
      <c r="Z443" s="276"/>
      <c r="AA443" s="14">
        <v>442</v>
      </c>
      <c r="AB443" s="15" t="s">
        <v>454</v>
      </c>
      <c r="AC443" s="15" t="s">
        <v>454</v>
      </c>
      <c r="AJ443" s="276"/>
      <c r="AK443" s="14">
        <v>442</v>
      </c>
      <c r="AL443" s="15" t="e">
        <f>VLOOKUP($AJ443,Players!$V$3:$W$851,2,FALSE)</f>
        <v>#N/A</v>
      </c>
      <c r="AM443" s="15" t="e">
        <f t="shared" si="55"/>
        <v>#N/A</v>
      </c>
      <c r="AT443" s="253"/>
      <c r="AU443" s="14">
        <v>442</v>
      </c>
      <c r="AV443" s="15" t="e">
        <f>VLOOKUP($AT443,Players!$V$3:$W$851,2,FALSE)</f>
        <v>#N/A</v>
      </c>
      <c r="AW443" s="15" t="e">
        <f t="shared" si="56"/>
        <v>#N/A</v>
      </c>
    </row>
    <row r="444" spans="26:49">
      <c r="Z444" s="276"/>
      <c r="AA444" s="14">
        <v>443</v>
      </c>
      <c r="AB444" s="15" t="s">
        <v>454</v>
      </c>
      <c r="AC444" s="15" t="s">
        <v>454</v>
      </c>
      <c r="AJ444" s="276"/>
      <c r="AK444" s="14">
        <v>443</v>
      </c>
      <c r="AL444" s="15" t="e">
        <f>VLOOKUP($AJ444,Players!$V$3:$W$851,2,FALSE)</f>
        <v>#N/A</v>
      </c>
      <c r="AM444" s="15" t="e">
        <f t="shared" si="55"/>
        <v>#N/A</v>
      </c>
      <c r="AT444" s="253"/>
      <c r="AU444" s="14">
        <v>443</v>
      </c>
      <c r="AV444" s="15" t="e">
        <f>VLOOKUP($AT444,Players!$V$3:$W$851,2,FALSE)</f>
        <v>#N/A</v>
      </c>
      <c r="AW444" s="15" t="e">
        <f t="shared" si="56"/>
        <v>#N/A</v>
      </c>
    </row>
    <row r="445" spans="26:49">
      <c r="Z445" s="276"/>
      <c r="AA445" s="14">
        <v>444</v>
      </c>
      <c r="AB445" s="15" t="s">
        <v>454</v>
      </c>
      <c r="AC445" s="15" t="s">
        <v>454</v>
      </c>
      <c r="AJ445" s="276"/>
      <c r="AK445" s="14">
        <v>444</v>
      </c>
      <c r="AL445" s="15" t="e">
        <f>VLOOKUP($AJ445,Players!$V$3:$W$851,2,FALSE)</f>
        <v>#N/A</v>
      </c>
      <c r="AM445" s="15" t="e">
        <f t="shared" si="55"/>
        <v>#N/A</v>
      </c>
      <c r="AT445" s="253"/>
      <c r="AU445" s="14">
        <v>444</v>
      </c>
      <c r="AV445" s="15" t="e">
        <f>VLOOKUP($AT445,Players!$V$3:$W$851,2,FALSE)</f>
        <v>#N/A</v>
      </c>
      <c r="AW445" s="15" t="e">
        <f t="shared" si="56"/>
        <v>#N/A</v>
      </c>
    </row>
    <row r="446" spans="26:49">
      <c r="Z446" s="276"/>
      <c r="AA446" s="14">
        <v>445</v>
      </c>
      <c r="AB446" s="15" t="s">
        <v>454</v>
      </c>
      <c r="AC446" s="15" t="s">
        <v>454</v>
      </c>
      <c r="AJ446" s="276"/>
      <c r="AK446" s="14">
        <v>445</v>
      </c>
      <c r="AL446" s="15" t="e">
        <f>VLOOKUP($AJ446,Players!$V$3:$W$851,2,FALSE)</f>
        <v>#N/A</v>
      </c>
      <c r="AM446" s="15" t="e">
        <f t="shared" si="55"/>
        <v>#N/A</v>
      </c>
      <c r="AT446" s="253"/>
      <c r="AU446" s="14">
        <v>445</v>
      </c>
      <c r="AV446" s="15" t="e">
        <f>VLOOKUP($AT446,Players!$V$3:$W$851,2,FALSE)</f>
        <v>#N/A</v>
      </c>
      <c r="AW446" s="15" t="e">
        <f t="shared" si="56"/>
        <v>#N/A</v>
      </c>
    </row>
    <row r="447" spans="26:49">
      <c r="Z447" s="276"/>
      <c r="AA447" s="14">
        <v>446</v>
      </c>
      <c r="AB447" s="15" t="s">
        <v>454</v>
      </c>
      <c r="AC447" s="15" t="s">
        <v>454</v>
      </c>
      <c r="AJ447" s="276"/>
      <c r="AK447" s="14">
        <v>446</v>
      </c>
      <c r="AL447" s="15" t="e">
        <f>VLOOKUP($AJ447,Players!$V$3:$W$851,2,FALSE)</f>
        <v>#N/A</v>
      </c>
      <c r="AM447" s="15" t="e">
        <f t="shared" si="55"/>
        <v>#N/A</v>
      </c>
      <c r="AT447" s="253"/>
      <c r="AU447" s="14">
        <v>446</v>
      </c>
      <c r="AV447" s="15" t="e">
        <f>VLOOKUP($AT447,Players!$V$3:$W$851,2,FALSE)</f>
        <v>#N/A</v>
      </c>
      <c r="AW447" s="15" t="e">
        <f t="shared" si="56"/>
        <v>#N/A</v>
      </c>
    </row>
    <row r="448" spans="26:49">
      <c r="Z448" s="276"/>
      <c r="AA448" s="14">
        <v>447</v>
      </c>
      <c r="AB448" s="15" t="s">
        <v>454</v>
      </c>
      <c r="AC448" s="15" t="s">
        <v>454</v>
      </c>
      <c r="AJ448" s="276"/>
      <c r="AK448" s="14">
        <v>447</v>
      </c>
      <c r="AL448" s="15" t="e">
        <f>VLOOKUP($AJ448,Players!$V$3:$W$851,2,FALSE)</f>
        <v>#N/A</v>
      </c>
      <c r="AM448" s="15" t="e">
        <f t="shared" si="55"/>
        <v>#N/A</v>
      </c>
      <c r="AT448" s="253"/>
      <c r="AU448" s="14">
        <v>447</v>
      </c>
      <c r="AV448" s="15" t="e">
        <f>VLOOKUP($AT448,Players!$V$3:$W$851,2,FALSE)</f>
        <v>#N/A</v>
      </c>
      <c r="AW448" s="15" t="e">
        <f t="shared" si="56"/>
        <v>#N/A</v>
      </c>
    </row>
    <row r="449" spans="26:49">
      <c r="Z449" s="276"/>
      <c r="AA449" s="14">
        <v>448</v>
      </c>
      <c r="AB449" s="15" t="s">
        <v>454</v>
      </c>
      <c r="AC449" s="15" t="s">
        <v>454</v>
      </c>
      <c r="AJ449" s="276"/>
      <c r="AK449" s="14">
        <v>448</v>
      </c>
      <c r="AL449" s="15" t="e">
        <f>VLOOKUP($AJ449,Players!$V$3:$W$851,2,FALSE)</f>
        <v>#N/A</v>
      </c>
      <c r="AM449" s="15" t="e">
        <f t="shared" si="55"/>
        <v>#N/A</v>
      </c>
      <c r="AT449" s="253"/>
      <c r="AU449" s="14">
        <v>448</v>
      </c>
      <c r="AV449" s="15" t="e">
        <f>VLOOKUP($AT449,Players!$V$3:$W$851,2,FALSE)</f>
        <v>#N/A</v>
      </c>
      <c r="AW449" s="15" t="e">
        <f t="shared" si="56"/>
        <v>#N/A</v>
      </c>
    </row>
    <row r="450" spans="26:49">
      <c r="Z450" s="276"/>
      <c r="AA450" s="14">
        <v>449</v>
      </c>
      <c r="AB450" s="15" t="s">
        <v>454</v>
      </c>
      <c r="AC450" s="15" t="s">
        <v>454</v>
      </c>
      <c r="AJ450" s="276"/>
      <c r="AK450" s="14">
        <v>449</v>
      </c>
      <c r="AL450" s="15" t="e">
        <f>VLOOKUP($AJ450,Players!$V$3:$W$851,2,FALSE)</f>
        <v>#N/A</v>
      </c>
      <c r="AM450" s="15" t="e">
        <f t="shared" ref="AM450:AM513" si="57">IF(AL450&gt;0,1,0)</f>
        <v>#N/A</v>
      </c>
      <c r="AT450" s="253"/>
      <c r="AU450" s="14">
        <v>449</v>
      </c>
      <c r="AV450" s="15" t="e">
        <f>VLOOKUP($AT450,Players!$V$3:$W$851,2,FALSE)</f>
        <v>#N/A</v>
      </c>
      <c r="AW450" s="15" t="e">
        <f t="shared" ref="AW450:AW513" si="58">IF(AV450&gt;0,1,0)</f>
        <v>#N/A</v>
      </c>
    </row>
    <row r="451" spans="26:49">
      <c r="Z451" s="276"/>
      <c r="AA451" s="14">
        <v>450</v>
      </c>
      <c r="AB451" s="15" t="e">
        <f>VLOOKUP($Z451,Players!$B$3:$C$711,2,FALSE)</f>
        <v>#N/A</v>
      </c>
      <c r="AC451" s="15" t="e">
        <f t="shared" ref="AC451:AC459" si="59">IF(AB451&gt;0,1,0)</f>
        <v>#N/A</v>
      </c>
      <c r="AJ451" s="276"/>
      <c r="AK451" s="14">
        <v>450</v>
      </c>
      <c r="AL451" s="15" t="e">
        <f>VLOOKUP($AJ451,Players!$V$3:$W$851,2,FALSE)</f>
        <v>#N/A</v>
      </c>
      <c r="AM451" s="15" t="e">
        <f t="shared" si="57"/>
        <v>#N/A</v>
      </c>
      <c r="AT451" s="253"/>
      <c r="AU451" s="14">
        <v>450</v>
      </c>
      <c r="AV451" s="15" t="e">
        <f>VLOOKUP($AT451,Players!$V$3:$W$851,2,FALSE)</f>
        <v>#N/A</v>
      </c>
      <c r="AW451" s="15" t="e">
        <f t="shared" si="58"/>
        <v>#N/A</v>
      </c>
    </row>
    <row r="452" spans="26:49">
      <c r="Z452" s="276"/>
      <c r="AA452" s="14">
        <v>451</v>
      </c>
      <c r="AB452" s="15" t="e">
        <f>VLOOKUP($Z452,Players!$B$3:$C$711,2,FALSE)</f>
        <v>#N/A</v>
      </c>
      <c r="AC452" s="15" t="e">
        <f t="shared" si="59"/>
        <v>#N/A</v>
      </c>
      <c r="AJ452" s="276"/>
      <c r="AK452" s="14">
        <v>451</v>
      </c>
      <c r="AL452" s="15" t="e">
        <f>VLOOKUP($AJ452,Players!$V$3:$W$851,2,FALSE)</f>
        <v>#N/A</v>
      </c>
      <c r="AM452" s="15" t="e">
        <f t="shared" si="57"/>
        <v>#N/A</v>
      </c>
      <c r="AT452" s="253"/>
      <c r="AU452" s="14">
        <v>451</v>
      </c>
      <c r="AV452" s="15" t="e">
        <f>VLOOKUP($AT452,Players!$V$3:$W$851,2,FALSE)</f>
        <v>#N/A</v>
      </c>
      <c r="AW452" s="15" t="e">
        <f t="shared" si="58"/>
        <v>#N/A</v>
      </c>
    </row>
    <row r="453" spans="26:49">
      <c r="Z453" s="276"/>
      <c r="AA453" s="14">
        <v>452</v>
      </c>
      <c r="AB453" s="15" t="e">
        <f>VLOOKUP($Z453,Players!$B$3:$C$711,2,FALSE)</f>
        <v>#N/A</v>
      </c>
      <c r="AC453" s="15" t="e">
        <f t="shared" si="59"/>
        <v>#N/A</v>
      </c>
      <c r="AJ453" s="276"/>
      <c r="AK453" s="14">
        <v>452</v>
      </c>
      <c r="AL453" s="15" t="e">
        <f>VLOOKUP($AJ453,Players!$V$3:$W$851,2,FALSE)</f>
        <v>#N/A</v>
      </c>
      <c r="AM453" s="15" t="e">
        <f t="shared" si="57"/>
        <v>#N/A</v>
      </c>
      <c r="AT453" s="253"/>
      <c r="AU453" s="14">
        <v>452</v>
      </c>
      <c r="AV453" s="15" t="e">
        <f>VLOOKUP($AT453,Players!$V$3:$W$851,2,FALSE)</f>
        <v>#N/A</v>
      </c>
      <c r="AW453" s="15" t="e">
        <f t="shared" si="58"/>
        <v>#N/A</v>
      </c>
    </row>
    <row r="454" spans="26:49">
      <c r="Z454" s="276"/>
      <c r="AA454" s="14">
        <v>453</v>
      </c>
      <c r="AB454" s="15" t="e">
        <f>VLOOKUP($Z454,Players!$B$3:$C$711,2,FALSE)</f>
        <v>#N/A</v>
      </c>
      <c r="AC454" s="15" t="e">
        <f t="shared" si="59"/>
        <v>#N/A</v>
      </c>
      <c r="AJ454" s="276"/>
      <c r="AK454" s="14">
        <v>453</v>
      </c>
      <c r="AL454" s="15" t="e">
        <f>VLOOKUP($AJ454,Players!$V$3:$W$851,2,FALSE)</f>
        <v>#N/A</v>
      </c>
      <c r="AM454" s="15" t="e">
        <f t="shared" si="57"/>
        <v>#N/A</v>
      </c>
      <c r="AT454" s="253"/>
      <c r="AU454" s="14">
        <v>453</v>
      </c>
      <c r="AV454" s="15" t="e">
        <f>VLOOKUP($AT454,Players!$V$3:$W$851,2,FALSE)</f>
        <v>#N/A</v>
      </c>
      <c r="AW454" s="15" t="e">
        <f t="shared" si="58"/>
        <v>#N/A</v>
      </c>
    </row>
    <row r="455" spans="26:49">
      <c r="Z455" s="276"/>
      <c r="AA455" s="14">
        <v>454</v>
      </c>
      <c r="AB455" s="15" t="e">
        <f>VLOOKUP($Z455,Players!$B$3:$C$711,2,FALSE)</f>
        <v>#N/A</v>
      </c>
      <c r="AC455" s="15" t="e">
        <f t="shared" si="59"/>
        <v>#N/A</v>
      </c>
      <c r="AJ455" s="276"/>
      <c r="AK455" s="14">
        <v>454</v>
      </c>
      <c r="AL455" s="15" t="e">
        <f>VLOOKUP($AJ455,Players!$V$3:$W$851,2,FALSE)</f>
        <v>#N/A</v>
      </c>
      <c r="AM455" s="15" t="e">
        <f t="shared" si="57"/>
        <v>#N/A</v>
      </c>
      <c r="AT455" s="253"/>
      <c r="AU455" s="14">
        <v>454</v>
      </c>
      <c r="AV455" s="15" t="e">
        <f>VLOOKUP($AT455,Players!$V$3:$W$851,2,FALSE)</f>
        <v>#N/A</v>
      </c>
      <c r="AW455" s="15" t="e">
        <f t="shared" si="58"/>
        <v>#N/A</v>
      </c>
    </row>
    <row r="456" spans="26:49">
      <c r="Z456" s="276"/>
      <c r="AA456" s="14">
        <v>455</v>
      </c>
      <c r="AB456" s="15" t="e">
        <f>VLOOKUP($Z456,Players!$B$3:$C$711,2,FALSE)</f>
        <v>#N/A</v>
      </c>
      <c r="AC456" s="15" t="e">
        <f t="shared" si="59"/>
        <v>#N/A</v>
      </c>
      <c r="AJ456" s="276"/>
      <c r="AK456" s="14">
        <v>455</v>
      </c>
      <c r="AL456" s="15" t="e">
        <f>VLOOKUP($AJ456,Players!$V$3:$W$851,2,FALSE)</f>
        <v>#N/A</v>
      </c>
      <c r="AM456" s="15" t="e">
        <f t="shared" si="57"/>
        <v>#N/A</v>
      </c>
      <c r="AT456" s="253"/>
      <c r="AU456" s="14">
        <v>455</v>
      </c>
      <c r="AV456" s="15" t="e">
        <f>VLOOKUP($AT456,Players!$V$3:$W$851,2,FALSE)</f>
        <v>#N/A</v>
      </c>
      <c r="AW456" s="15" t="e">
        <f t="shared" si="58"/>
        <v>#N/A</v>
      </c>
    </row>
    <row r="457" spans="26:49">
      <c r="Z457" s="276"/>
      <c r="AA457" s="14">
        <v>456</v>
      </c>
      <c r="AB457" s="15" t="e">
        <f>VLOOKUP($Z457,Players!$B$3:$C$711,2,FALSE)</f>
        <v>#N/A</v>
      </c>
      <c r="AC457" s="15" t="e">
        <f t="shared" si="59"/>
        <v>#N/A</v>
      </c>
      <c r="AJ457" s="276"/>
      <c r="AK457" s="14">
        <v>456</v>
      </c>
      <c r="AL457" s="15" t="e">
        <f>VLOOKUP($AJ457,Players!$V$3:$W$851,2,FALSE)</f>
        <v>#N/A</v>
      </c>
      <c r="AM457" s="15" t="e">
        <f t="shared" si="57"/>
        <v>#N/A</v>
      </c>
      <c r="AT457" s="253"/>
      <c r="AU457" s="14">
        <v>456</v>
      </c>
      <c r="AV457" s="15" t="e">
        <f>VLOOKUP($AT457,Players!$V$3:$W$851,2,FALSE)</f>
        <v>#N/A</v>
      </c>
      <c r="AW457" s="15" t="e">
        <f t="shared" si="58"/>
        <v>#N/A</v>
      </c>
    </row>
    <row r="458" spans="26:49">
      <c r="Z458" s="276"/>
      <c r="AA458" s="14">
        <v>457</v>
      </c>
      <c r="AB458" s="15" t="e">
        <f>VLOOKUP($Z458,Players!$B$3:$C$711,2,FALSE)</f>
        <v>#N/A</v>
      </c>
      <c r="AC458" s="15" t="e">
        <f t="shared" si="59"/>
        <v>#N/A</v>
      </c>
      <c r="AJ458" s="276"/>
      <c r="AK458" s="14">
        <v>457</v>
      </c>
      <c r="AL458" s="15" t="e">
        <f>VLOOKUP($AJ458,Players!$V$3:$W$851,2,FALSE)</f>
        <v>#N/A</v>
      </c>
      <c r="AM458" s="15" t="e">
        <f t="shared" si="57"/>
        <v>#N/A</v>
      </c>
      <c r="AT458" s="253"/>
      <c r="AU458" s="14">
        <v>457</v>
      </c>
      <c r="AV458" s="15" t="e">
        <f>VLOOKUP($AT458,Players!$V$3:$W$851,2,FALSE)</f>
        <v>#N/A</v>
      </c>
      <c r="AW458" s="15" t="e">
        <f t="shared" si="58"/>
        <v>#N/A</v>
      </c>
    </row>
    <row r="459" spans="26:49">
      <c r="Z459" s="276"/>
      <c r="AA459" s="14">
        <v>458</v>
      </c>
      <c r="AB459" s="15" t="e">
        <f>VLOOKUP($Z459,Players!$B$3:$C$711,2,FALSE)</f>
        <v>#N/A</v>
      </c>
      <c r="AC459" s="15" t="e">
        <f t="shared" si="59"/>
        <v>#N/A</v>
      </c>
      <c r="AJ459" s="276"/>
      <c r="AK459" s="14">
        <v>458</v>
      </c>
      <c r="AL459" s="15" t="e">
        <f>VLOOKUP($AJ459,Players!$V$3:$W$851,2,FALSE)</f>
        <v>#N/A</v>
      </c>
      <c r="AM459" s="15" t="e">
        <f t="shared" si="57"/>
        <v>#N/A</v>
      </c>
      <c r="AT459" s="253"/>
      <c r="AU459" s="14">
        <v>458</v>
      </c>
      <c r="AV459" s="15" t="e">
        <f>VLOOKUP($AT459,Players!$V$3:$W$851,2,FALSE)</f>
        <v>#N/A</v>
      </c>
      <c r="AW459" s="15" t="e">
        <f t="shared" si="58"/>
        <v>#N/A</v>
      </c>
    </row>
    <row r="460" spans="26:49">
      <c r="AJ460" s="276"/>
      <c r="AK460" s="14">
        <v>459</v>
      </c>
      <c r="AL460" s="15" t="e">
        <f>VLOOKUP($AJ460,Players!$V$3:$W$851,2,FALSE)</f>
        <v>#N/A</v>
      </c>
      <c r="AM460" s="15" t="e">
        <f t="shared" si="57"/>
        <v>#N/A</v>
      </c>
      <c r="AT460" s="253"/>
      <c r="AU460" s="14">
        <v>459</v>
      </c>
      <c r="AV460" s="15" t="e">
        <f>VLOOKUP($AT460,Players!$V$3:$W$851,2,FALSE)</f>
        <v>#N/A</v>
      </c>
      <c r="AW460" s="15" t="e">
        <f t="shared" si="58"/>
        <v>#N/A</v>
      </c>
    </row>
    <row r="461" spans="26:49">
      <c r="AJ461" s="276"/>
      <c r="AK461" s="14">
        <v>460</v>
      </c>
      <c r="AL461" s="15" t="e">
        <f>VLOOKUP($AJ461,Players!$V$3:$W$851,2,FALSE)</f>
        <v>#N/A</v>
      </c>
      <c r="AM461" s="15" t="e">
        <f t="shared" si="57"/>
        <v>#N/A</v>
      </c>
      <c r="AT461" s="253"/>
      <c r="AU461" s="14">
        <v>460</v>
      </c>
      <c r="AV461" s="15" t="e">
        <f>VLOOKUP($AT461,Players!$V$3:$W$851,2,FALSE)</f>
        <v>#N/A</v>
      </c>
      <c r="AW461" s="15" t="e">
        <f t="shared" si="58"/>
        <v>#N/A</v>
      </c>
    </row>
    <row r="462" spans="26:49">
      <c r="AJ462" s="276"/>
      <c r="AK462" s="14">
        <v>461</v>
      </c>
      <c r="AL462" s="15" t="e">
        <f>VLOOKUP($AJ462,Players!$V$3:$W$851,2,FALSE)</f>
        <v>#N/A</v>
      </c>
      <c r="AM462" s="15" t="e">
        <f t="shared" si="57"/>
        <v>#N/A</v>
      </c>
      <c r="AT462" s="253"/>
      <c r="AU462" s="14">
        <v>461</v>
      </c>
      <c r="AV462" s="15" t="e">
        <f>VLOOKUP($AT462,Players!$V$3:$W$851,2,FALSE)</f>
        <v>#N/A</v>
      </c>
      <c r="AW462" s="15" t="e">
        <f t="shared" si="58"/>
        <v>#N/A</v>
      </c>
    </row>
    <row r="463" spans="26:49">
      <c r="AJ463" s="276"/>
      <c r="AK463" s="14">
        <v>462</v>
      </c>
      <c r="AL463" s="15" t="e">
        <f>VLOOKUP($AJ463,Players!$V$3:$W$851,2,FALSE)</f>
        <v>#N/A</v>
      </c>
      <c r="AM463" s="15" t="e">
        <f t="shared" si="57"/>
        <v>#N/A</v>
      </c>
      <c r="AT463" s="253"/>
      <c r="AU463" s="14">
        <v>462</v>
      </c>
      <c r="AV463" s="15" t="e">
        <f>VLOOKUP($AT463,Players!$V$3:$W$851,2,FALSE)</f>
        <v>#N/A</v>
      </c>
      <c r="AW463" s="15" t="e">
        <f t="shared" si="58"/>
        <v>#N/A</v>
      </c>
    </row>
    <row r="464" spans="26:49">
      <c r="AJ464" s="276"/>
      <c r="AK464" s="14">
        <v>463</v>
      </c>
      <c r="AL464" s="15" t="e">
        <f>VLOOKUP($AJ464,Players!$V$3:$W$851,2,FALSE)</f>
        <v>#N/A</v>
      </c>
      <c r="AM464" s="15" t="e">
        <f t="shared" si="57"/>
        <v>#N/A</v>
      </c>
      <c r="AT464" s="253"/>
      <c r="AU464" s="14">
        <v>463</v>
      </c>
      <c r="AV464" s="15" t="e">
        <f>VLOOKUP($AT464,Players!$V$3:$W$851,2,FALSE)</f>
        <v>#N/A</v>
      </c>
      <c r="AW464" s="15" t="e">
        <f t="shared" si="58"/>
        <v>#N/A</v>
      </c>
    </row>
    <row r="465" spans="36:49">
      <c r="AJ465" s="276"/>
      <c r="AK465" s="14">
        <v>464</v>
      </c>
      <c r="AL465" s="15" t="e">
        <f>VLOOKUP($AJ465,Players!$V$3:$W$851,2,FALSE)</f>
        <v>#N/A</v>
      </c>
      <c r="AM465" s="15" t="e">
        <f t="shared" si="57"/>
        <v>#N/A</v>
      </c>
      <c r="AT465" s="253"/>
      <c r="AU465" s="14">
        <v>464</v>
      </c>
      <c r="AV465" s="15" t="e">
        <f>VLOOKUP($AT465,Players!$V$3:$W$851,2,FALSE)</f>
        <v>#N/A</v>
      </c>
      <c r="AW465" s="15" t="e">
        <f t="shared" si="58"/>
        <v>#N/A</v>
      </c>
    </row>
    <row r="466" spans="36:49">
      <c r="AJ466" s="276"/>
      <c r="AK466" s="14">
        <v>465</v>
      </c>
      <c r="AL466" s="15" t="e">
        <f>VLOOKUP($AJ466,Players!$V$3:$W$851,2,FALSE)</f>
        <v>#N/A</v>
      </c>
      <c r="AM466" s="15" t="e">
        <f t="shared" si="57"/>
        <v>#N/A</v>
      </c>
      <c r="AT466" s="253"/>
      <c r="AU466" s="14">
        <v>465</v>
      </c>
      <c r="AV466" s="15" t="e">
        <f>VLOOKUP($AT466,Players!$V$3:$W$851,2,FALSE)</f>
        <v>#N/A</v>
      </c>
      <c r="AW466" s="15" t="e">
        <f t="shared" si="58"/>
        <v>#N/A</v>
      </c>
    </row>
    <row r="467" spans="36:49">
      <c r="AJ467" s="276"/>
      <c r="AK467" s="14">
        <v>466</v>
      </c>
      <c r="AL467" s="15" t="e">
        <f>VLOOKUP($AJ467,Players!$V$3:$W$851,2,FALSE)</f>
        <v>#N/A</v>
      </c>
      <c r="AM467" s="15" t="e">
        <f t="shared" si="57"/>
        <v>#N/A</v>
      </c>
      <c r="AT467" s="253"/>
      <c r="AU467" s="14">
        <v>466</v>
      </c>
      <c r="AV467" s="15" t="e">
        <f>VLOOKUP($AT467,Players!$V$3:$W$851,2,FALSE)</f>
        <v>#N/A</v>
      </c>
      <c r="AW467" s="15" t="e">
        <f t="shared" si="58"/>
        <v>#N/A</v>
      </c>
    </row>
    <row r="468" spans="36:49">
      <c r="AJ468" s="276"/>
      <c r="AK468" s="14">
        <v>467</v>
      </c>
      <c r="AL468" s="15" t="e">
        <f>VLOOKUP($AJ468,Players!$V$3:$W$851,2,FALSE)</f>
        <v>#N/A</v>
      </c>
      <c r="AM468" s="15" t="e">
        <f t="shared" si="57"/>
        <v>#N/A</v>
      </c>
      <c r="AT468" s="253"/>
      <c r="AU468" s="14">
        <v>467</v>
      </c>
      <c r="AV468" s="15" t="e">
        <f>VLOOKUP($AT468,Players!$V$3:$W$851,2,FALSE)</f>
        <v>#N/A</v>
      </c>
      <c r="AW468" s="15" t="e">
        <f t="shared" si="58"/>
        <v>#N/A</v>
      </c>
    </row>
    <row r="469" spans="36:49">
      <c r="AJ469" s="276"/>
      <c r="AK469" s="14">
        <v>468</v>
      </c>
      <c r="AL469" s="15" t="e">
        <f>VLOOKUP($AJ469,Players!$V$3:$W$851,2,FALSE)</f>
        <v>#N/A</v>
      </c>
      <c r="AM469" s="15" t="e">
        <f t="shared" si="57"/>
        <v>#N/A</v>
      </c>
      <c r="AT469" s="253"/>
      <c r="AU469" s="14">
        <v>468</v>
      </c>
      <c r="AV469" s="15" t="e">
        <f>VLOOKUP($AT469,Players!$V$3:$W$851,2,FALSE)</f>
        <v>#N/A</v>
      </c>
      <c r="AW469" s="15" t="e">
        <f t="shared" si="58"/>
        <v>#N/A</v>
      </c>
    </row>
    <row r="470" spans="36:49">
      <c r="AJ470" s="276"/>
      <c r="AK470" s="14">
        <v>469</v>
      </c>
      <c r="AL470" s="15" t="e">
        <f>VLOOKUP($AJ470,Players!$V$3:$W$851,2,FALSE)</f>
        <v>#N/A</v>
      </c>
      <c r="AM470" s="15" t="e">
        <f t="shared" si="57"/>
        <v>#N/A</v>
      </c>
      <c r="AT470" s="253"/>
      <c r="AU470" s="14">
        <v>469</v>
      </c>
      <c r="AV470" s="15" t="e">
        <f>VLOOKUP($AT470,Players!$V$3:$W$851,2,FALSE)</f>
        <v>#N/A</v>
      </c>
      <c r="AW470" s="15" t="e">
        <f t="shared" si="58"/>
        <v>#N/A</v>
      </c>
    </row>
    <row r="471" spans="36:49">
      <c r="AJ471" s="276"/>
      <c r="AK471" s="14">
        <v>470</v>
      </c>
      <c r="AL471" s="15" t="e">
        <f>VLOOKUP($AJ471,Players!$V$3:$W$851,2,FALSE)</f>
        <v>#N/A</v>
      </c>
      <c r="AM471" s="15" t="e">
        <f t="shared" si="57"/>
        <v>#N/A</v>
      </c>
      <c r="AT471" s="253"/>
      <c r="AU471" s="14">
        <v>470</v>
      </c>
      <c r="AV471" s="15" t="e">
        <f>VLOOKUP($AT471,Players!$V$3:$W$851,2,FALSE)</f>
        <v>#N/A</v>
      </c>
      <c r="AW471" s="15" t="e">
        <f t="shared" si="58"/>
        <v>#N/A</v>
      </c>
    </row>
    <row r="472" spans="36:49">
      <c r="AJ472" s="276"/>
      <c r="AK472" s="14">
        <v>471</v>
      </c>
      <c r="AL472" s="15" t="e">
        <f>VLOOKUP($AJ472,Players!$V$3:$W$851,2,FALSE)</f>
        <v>#N/A</v>
      </c>
      <c r="AM472" s="15" t="e">
        <f t="shared" si="57"/>
        <v>#N/A</v>
      </c>
      <c r="AT472" s="253"/>
      <c r="AU472" s="14">
        <v>471</v>
      </c>
      <c r="AV472" s="15" t="e">
        <f>VLOOKUP($AT472,Players!$V$3:$W$851,2,FALSE)</f>
        <v>#N/A</v>
      </c>
      <c r="AW472" s="15" t="e">
        <f t="shared" si="58"/>
        <v>#N/A</v>
      </c>
    </row>
    <row r="473" spans="36:49">
      <c r="AJ473" s="276"/>
      <c r="AK473" s="14">
        <v>472</v>
      </c>
      <c r="AL473" s="15" t="e">
        <f>VLOOKUP($AJ473,Players!$V$3:$W$851,2,FALSE)</f>
        <v>#N/A</v>
      </c>
      <c r="AM473" s="15" t="e">
        <f t="shared" si="57"/>
        <v>#N/A</v>
      </c>
      <c r="AT473" s="253"/>
      <c r="AU473" s="14">
        <v>472</v>
      </c>
      <c r="AV473" s="15" t="e">
        <f>VLOOKUP($AT473,Players!$V$3:$W$851,2,FALSE)</f>
        <v>#N/A</v>
      </c>
      <c r="AW473" s="15" t="e">
        <f t="shared" si="58"/>
        <v>#N/A</v>
      </c>
    </row>
    <row r="474" spans="36:49">
      <c r="AJ474" s="276"/>
      <c r="AK474" s="14">
        <v>473</v>
      </c>
      <c r="AL474" s="15" t="e">
        <f>VLOOKUP($AJ474,Players!$V$3:$W$851,2,FALSE)</f>
        <v>#N/A</v>
      </c>
      <c r="AM474" s="15" t="e">
        <f t="shared" si="57"/>
        <v>#N/A</v>
      </c>
      <c r="AT474" s="253"/>
      <c r="AU474" s="14">
        <v>473</v>
      </c>
      <c r="AV474" s="15" t="e">
        <f>VLOOKUP($AT474,Players!$V$3:$W$851,2,FALSE)</f>
        <v>#N/A</v>
      </c>
      <c r="AW474" s="15" t="e">
        <f t="shared" si="58"/>
        <v>#N/A</v>
      </c>
    </row>
    <row r="475" spans="36:49">
      <c r="AJ475" s="276"/>
      <c r="AK475" s="14">
        <v>474</v>
      </c>
      <c r="AL475" s="15" t="e">
        <f>VLOOKUP($AJ475,Players!$V$3:$W$851,2,FALSE)</f>
        <v>#N/A</v>
      </c>
      <c r="AM475" s="15" t="e">
        <f t="shared" si="57"/>
        <v>#N/A</v>
      </c>
      <c r="AT475" s="253"/>
      <c r="AU475" s="14">
        <v>474</v>
      </c>
      <c r="AV475" s="15" t="e">
        <f>VLOOKUP($AT475,Players!$V$3:$W$851,2,FALSE)</f>
        <v>#N/A</v>
      </c>
      <c r="AW475" s="15" t="e">
        <f t="shared" si="58"/>
        <v>#N/A</v>
      </c>
    </row>
    <row r="476" spans="36:49">
      <c r="AJ476" s="276"/>
      <c r="AK476" s="14">
        <v>475</v>
      </c>
      <c r="AL476" s="15" t="e">
        <f>VLOOKUP($AJ476,Players!$V$3:$W$851,2,FALSE)</f>
        <v>#N/A</v>
      </c>
      <c r="AM476" s="15" t="e">
        <f t="shared" si="57"/>
        <v>#N/A</v>
      </c>
      <c r="AT476" s="253"/>
      <c r="AU476" s="14">
        <v>475</v>
      </c>
      <c r="AV476" s="15" t="e">
        <f>VLOOKUP($AT476,Players!$V$3:$W$851,2,FALSE)</f>
        <v>#N/A</v>
      </c>
      <c r="AW476" s="15" t="e">
        <f t="shared" si="58"/>
        <v>#N/A</v>
      </c>
    </row>
    <row r="477" spans="36:49">
      <c r="AJ477" s="276"/>
      <c r="AK477" s="14">
        <v>476</v>
      </c>
      <c r="AL477" s="15" t="e">
        <f>VLOOKUP($AJ477,Players!$V$3:$W$851,2,FALSE)</f>
        <v>#N/A</v>
      </c>
      <c r="AM477" s="15" t="e">
        <f t="shared" si="57"/>
        <v>#N/A</v>
      </c>
      <c r="AT477" s="253"/>
      <c r="AU477" s="14">
        <v>476</v>
      </c>
      <c r="AV477" s="15" t="e">
        <f>VLOOKUP($AT477,Players!$V$3:$W$851,2,FALSE)</f>
        <v>#N/A</v>
      </c>
      <c r="AW477" s="15" t="e">
        <f t="shared" si="58"/>
        <v>#N/A</v>
      </c>
    </row>
    <row r="478" spans="36:49">
      <c r="AJ478" s="276"/>
      <c r="AK478" s="14">
        <v>477</v>
      </c>
      <c r="AL478" s="15" t="e">
        <f>VLOOKUP($AJ478,Players!$V$3:$W$851,2,FALSE)</f>
        <v>#N/A</v>
      </c>
      <c r="AM478" s="15" t="e">
        <f t="shared" si="57"/>
        <v>#N/A</v>
      </c>
      <c r="AT478" s="253"/>
      <c r="AU478" s="14">
        <v>477</v>
      </c>
      <c r="AV478" s="15" t="e">
        <f>VLOOKUP($AT478,Players!$V$3:$W$851,2,FALSE)</f>
        <v>#N/A</v>
      </c>
      <c r="AW478" s="15" t="e">
        <f t="shared" si="58"/>
        <v>#N/A</v>
      </c>
    </row>
    <row r="479" spans="36:49">
      <c r="AJ479" s="276"/>
      <c r="AK479" s="14">
        <v>478</v>
      </c>
      <c r="AL479" s="15" t="e">
        <f>VLOOKUP($AJ479,Players!$V$3:$W$851,2,FALSE)</f>
        <v>#N/A</v>
      </c>
      <c r="AM479" s="15" t="e">
        <f t="shared" si="57"/>
        <v>#N/A</v>
      </c>
      <c r="AT479" s="253"/>
      <c r="AU479" s="14">
        <v>478</v>
      </c>
      <c r="AV479" s="15" t="e">
        <f>VLOOKUP($AT479,Players!$V$3:$W$851,2,FALSE)</f>
        <v>#N/A</v>
      </c>
      <c r="AW479" s="15" t="e">
        <f t="shared" si="58"/>
        <v>#N/A</v>
      </c>
    </row>
    <row r="480" spans="36:49">
      <c r="AJ480" s="276"/>
      <c r="AK480" s="14">
        <v>479</v>
      </c>
      <c r="AL480" s="15" t="e">
        <f>VLOOKUP($AJ480,Players!$V$3:$W$851,2,FALSE)</f>
        <v>#N/A</v>
      </c>
      <c r="AM480" s="15" t="e">
        <f t="shared" si="57"/>
        <v>#N/A</v>
      </c>
      <c r="AT480" s="253"/>
      <c r="AU480" s="14">
        <v>479</v>
      </c>
      <c r="AV480" s="15" t="e">
        <f>VLOOKUP($AT480,Players!$V$3:$W$851,2,FALSE)</f>
        <v>#N/A</v>
      </c>
      <c r="AW480" s="15" t="e">
        <f t="shared" si="58"/>
        <v>#N/A</v>
      </c>
    </row>
    <row r="481" spans="36:49">
      <c r="AJ481" s="276"/>
      <c r="AK481" s="14">
        <v>480</v>
      </c>
      <c r="AL481" s="15" t="e">
        <f>VLOOKUP($AJ481,Players!$V$3:$W$851,2,FALSE)</f>
        <v>#N/A</v>
      </c>
      <c r="AM481" s="15" t="e">
        <f t="shared" si="57"/>
        <v>#N/A</v>
      </c>
      <c r="AT481" s="253"/>
      <c r="AU481" s="14">
        <v>480</v>
      </c>
      <c r="AV481" s="15" t="e">
        <f>VLOOKUP($AT481,Players!$V$3:$W$851,2,FALSE)</f>
        <v>#N/A</v>
      </c>
      <c r="AW481" s="15" t="e">
        <f t="shared" si="58"/>
        <v>#N/A</v>
      </c>
    </row>
    <row r="482" spans="36:49">
      <c r="AJ482" s="276"/>
      <c r="AK482" s="14">
        <v>481</v>
      </c>
      <c r="AL482" s="15" t="e">
        <f>VLOOKUP($AJ482,Players!$V$3:$W$851,2,FALSE)</f>
        <v>#N/A</v>
      </c>
      <c r="AM482" s="15" t="e">
        <f t="shared" si="57"/>
        <v>#N/A</v>
      </c>
      <c r="AT482" s="253"/>
      <c r="AU482" s="14">
        <v>481</v>
      </c>
      <c r="AV482" s="15" t="e">
        <f>VLOOKUP($AT482,Players!$V$3:$W$851,2,FALSE)</f>
        <v>#N/A</v>
      </c>
      <c r="AW482" s="15" t="e">
        <f t="shared" si="58"/>
        <v>#N/A</v>
      </c>
    </row>
    <row r="483" spans="36:49">
      <c r="AJ483" s="276"/>
      <c r="AK483" s="14">
        <v>482</v>
      </c>
      <c r="AL483" s="15" t="e">
        <f>VLOOKUP($AJ483,Players!$V$3:$W$851,2,FALSE)</f>
        <v>#N/A</v>
      </c>
      <c r="AM483" s="15" t="e">
        <f t="shared" si="57"/>
        <v>#N/A</v>
      </c>
      <c r="AT483" s="253"/>
      <c r="AU483" s="14">
        <v>482</v>
      </c>
      <c r="AV483" s="15" t="e">
        <f>VLOOKUP($AT483,Players!$V$3:$W$851,2,FALSE)</f>
        <v>#N/A</v>
      </c>
      <c r="AW483" s="15" t="e">
        <f t="shared" si="58"/>
        <v>#N/A</v>
      </c>
    </row>
    <row r="484" spans="36:49">
      <c r="AJ484" s="276"/>
      <c r="AK484" s="14">
        <v>483</v>
      </c>
      <c r="AL484" s="15" t="e">
        <f>VLOOKUP($AJ484,Players!$V$3:$W$851,2,FALSE)</f>
        <v>#N/A</v>
      </c>
      <c r="AM484" s="15" t="e">
        <f t="shared" si="57"/>
        <v>#N/A</v>
      </c>
      <c r="AT484" s="253"/>
      <c r="AU484" s="14">
        <v>483</v>
      </c>
      <c r="AV484" s="15" t="e">
        <f>VLOOKUP($AT484,Players!$V$3:$W$851,2,FALSE)</f>
        <v>#N/A</v>
      </c>
      <c r="AW484" s="15" t="e">
        <f t="shared" si="58"/>
        <v>#N/A</v>
      </c>
    </row>
    <row r="485" spans="36:49">
      <c r="AJ485" s="276"/>
      <c r="AK485" s="14">
        <v>484</v>
      </c>
      <c r="AL485" s="15" t="e">
        <f>VLOOKUP($AJ485,Players!$V$3:$W$851,2,FALSE)</f>
        <v>#N/A</v>
      </c>
      <c r="AM485" s="15" t="e">
        <f t="shared" si="57"/>
        <v>#N/A</v>
      </c>
      <c r="AT485" s="253"/>
      <c r="AU485" s="14">
        <v>484</v>
      </c>
      <c r="AV485" s="15" t="e">
        <f>VLOOKUP($AT485,Players!$V$3:$W$851,2,FALSE)</f>
        <v>#N/A</v>
      </c>
      <c r="AW485" s="15" t="e">
        <f t="shared" si="58"/>
        <v>#N/A</v>
      </c>
    </row>
    <row r="486" spans="36:49">
      <c r="AJ486" s="276"/>
      <c r="AK486" s="14">
        <v>485</v>
      </c>
      <c r="AL486" s="15" t="e">
        <f>VLOOKUP($AJ486,Players!$V$3:$W$851,2,FALSE)</f>
        <v>#N/A</v>
      </c>
      <c r="AM486" s="15" t="e">
        <f t="shared" si="57"/>
        <v>#N/A</v>
      </c>
      <c r="AT486" s="253"/>
      <c r="AU486" s="14">
        <v>485</v>
      </c>
      <c r="AV486" s="15" t="e">
        <f>VLOOKUP($AT486,Players!$V$3:$W$851,2,FALSE)</f>
        <v>#N/A</v>
      </c>
      <c r="AW486" s="15" t="e">
        <f t="shared" si="58"/>
        <v>#N/A</v>
      </c>
    </row>
    <row r="487" spans="36:49">
      <c r="AJ487" s="276"/>
      <c r="AK487" s="14">
        <v>486</v>
      </c>
      <c r="AL487" s="15" t="e">
        <f>VLOOKUP($AJ487,Players!$V$3:$W$851,2,FALSE)</f>
        <v>#N/A</v>
      </c>
      <c r="AM487" s="15" t="e">
        <f t="shared" si="57"/>
        <v>#N/A</v>
      </c>
      <c r="AT487" s="253"/>
      <c r="AU487" s="14">
        <v>486</v>
      </c>
      <c r="AV487" s="15" t="e">
        <f>VLOOKUP($AT487,Players!$V$3:$W$851,2,FALSE)</f>
        <v>#N/A</v>
      </c>
      <c r="AW487" s="15" t="e">
        <f t="shared" si="58"/>
        <v>#N/A</v>
      </c>
    </row>
    <row r="488" spans="36:49">
      <c r="AJ488" s="276"/>
      <c r="AK488" s="14">
        <v>487</v>
      </c>
      <c r="AL488" s="15" t="e">
        <f>VLOOKUP($AJ488,Players!$V$3:$W$851,2,FALSE)</f>
        <v>#N/A</v>
      </c>
      <c r="AM488" s="15" t="e">
        <f t="shared" si="57"/>
        <v>#N/A</v>
      </c>
      <c r="AT488" s="253"/>
      <c r="AU488" s="14">
        <v>487</v>
      </c>
      <c r="AV488" s="15" t="e">
        <f>VLOOKUP($AT488,Players!$V$3:$W$851,2,FALSE)</f>
        <v>#N/A</v>
      </c>
      <c r="AW488" s="15" t="e">
        <f t="shared" si="58"/>
        <v>#N/A</v>
      </c>
    </row>
    <row r="489" spans="36:49">
      <c r="AJ489" s="276"/>
      <c r="AK489" s="14">
        <v>488</v>
      </c>
      <c r="AL489" s="15" t="e">
        <f>VLOOKUP($AJ489,Players!$V$3:$W$851,2,FALSE)</f>
        <v>#N/A</v>
      </c>
      <c r="AM489" s="15" t="e">
        <f t="shared" si="57"/>
        <v>#N/A</v>
      </c>
      <c r="AT489" s="253"/>
      <c r="AU489" s="14">
        <v>488</v>
      </c>
      <c r="AV489" s="15" t="e">
        <f>VLOOKUP($AT489,Players!$V$3:$W$851,2,FALSE)</f>
        <v>#N/A</v>
      </c>
      <c r="AW489" s="15" t="e">
        <f t="shared" si="58"/>
        <v>#N/A</v>
      </c>
    </row>
    <row r="490" spans="36:49">
      <c r="AJ490" s="276"/>
      <c r="AK490" s="14">
        <v>489</v>
      </c>
      <c r="AL490" s="15" t="e">
        <f>VLOOKUP($AJ490,Players!$V$3:$W$851,2,FALSE)</f>
        <v>#N/A</v>
      </c>
      <c r="AM490" s="15" t="e">
        <f t="shared" si="57"/>
        <v>#N/A</v>
      </c>
      <c r="AT490" s="253"/>
      <c r="AU490" s="14">
        <v>489</v>
      </c>
      <c r="AV490" s="15" t="e">
        <f>VLOOKUP($AT490,Players!$V$3:$W$851,2,FALSE)</f>
        <v>#N/A</v>
      </c>
      <c r="AW490" s="15" t="e">
        <f t="shared" si="58"/>
        <v>#N/A</v>
      </c>
    </row>
    <row r="491" spans="36:49">
      <c r="AJ491" s="276"/>
      <c r="AK491" s="14">
        <v>490</v>
      </c>
      <c r="AL491" s="15" t="e">
        <f>VLOOKUP($AJ491,Players!$V$3:$W$851,2,FALSE)</f>
        <v>#N/A</v>
      </c>
      <c r="AM491" s="15" t="e">
        <f t="shared" si="57"/>
        <v>#N/A</v>
      </c>
      <c r="AT491" s="253"/>
      <c r="AU491" s="14">
        <v>490</v>
      </c>
      <c r="AV491" s="15" t="e">
        <f>VLOOKUP($AT491,Players!$V$3:$W$851,2,FALSE)</f>
        <v>#N/A</v>
      </c>
      <c r="AW491" s="15" t="e">
        <f t="shared" si="58"/>
        <v>#N/A</v>
      </c>
    </row>
    <row r="492" spans="36:49">
      <c r="AJ492" s="276"/>
      <c r="AK492" s="14">
        <v>491</v>
      </c>
      <c r="AL492" s="15" t="e">
        <f>VLOOKUP($AJ492,Players!$V$3:$W$851,2,FALSE)</f>
        <v>#N/A</v>
      </c>
      <c r="AM492" s="15" t="e">
        <f t="shared" si="57"/>
        <v>#N/A</v>
      </c>
      <c r="AT492" s="253"/>
      <c r="AU492" s="14">
        <v>491</v>
      </c>
      <c r="AV492" s="15" t="e">
        <f>VLOOKUP($AT492,Players!$V$3:$W$851,2,FALSE)</f>
        <v>#N/A</v>
      </c>
      <c r="AW492" s="15" t="e">
        <f t="shared" si="58"/>
        <v>#N/A</v>
      </c>
    </row>
    <row r="493" spans="36:49">
      <c r="AJ493" s="276"/>
      <c r="AK493" s="14">
        <v>492</v>
      </c>
      <c r="AL493" s="15" t="e">
        <f>VLOOKUP($AJ493,Players!$V$3:$W$851,2,FALSE)</f>
        <v>#N/A</v>
      </c>
      <c r="AM493" s="15" t="e">
        <f t="shared" si="57"/>
        <v>#N/A</v>
      </c>
      <c r="AT493" s="253"/>
      <c r="AU493" s="14">
        <v>492</v>
      </c>
      <c r="AV493" s="15" t="e">
        <f>VLOOKUP($AT493,Players!$V$3:$W$851,2,FALSE)</f>
        <v>#N/A</v>
      </c>
      <c r="AW493" s="15" t="e">
        <f t="shared" si="58"/>
        <v>#N/A</v>
      </c>
    </row>
    <row r="494" spans="36:49">
      <c r="AJ494" s="276"/>
      <c r="AK494" s="14">
        <v>493</v>
      </c>
      <c r="AL494" s="15" t="e">
        <f>VLOOKUP($AJ494,Players!$V$3:$W$851,2,FALSE)</f>
        <v>#N/A</v>
      </c>
      <c r="AM494" s="15" t="e">
        <f t="shared" si="57"/>
        <v>#N/A</v>
      </c>
      <c r="AT494" s="253"/>
      <c r="AU494" s="14">
        <v>493</v>
      </c>
      <c r="AV494" s="15" t="e">
        <f>VLOOKUP($AT494,Players!$V$3:$W$851,2,FALSE)</f>
        <v>#N/A</v>
      </c>
      <c r="AW494" s="15" t="e">
        <f t="shared" si="58"/>
        <v>#N/A</v>
      </c>
    </row>
    <row r="495" spans="36:49">
      <c r="AJ495" s="276"/>
      <c r="AK495" s="14">
        <v>494</v>
      </c>
      <c r="AL495" s="15" t="e">
        <f>VLOOKUP($AJ495,Players!$V$3:$W$851,2,FALSE)</f>
        <v>#N/A</v>
      </c>
      <c r="AM495" s="15" t="e">
        <f t="shared" si="57"/>
        <v>#N/A</v>
      </c>
      <c r="AT495" s="253"/>
      <c r="AU495" s="14">
        <v>494</v>
      </c>
      <c r="AV495" s="15" t="e">
        <f>VLOOKUP($AT495,Players!$V$3:$W$851,2,FALSE)</f>
        <v>#N/A</v>
      </c>
      <c r="AW495" s="15" t="e">
        <f t="shared" si="58"/>
        <v>#N/A</v>
      </c>
    </row>
    <row r="496" spans="36:49">
      <c r="AJ496" s="276"/>
      <c r="AK496" s="14">
        <v>495</v>
      </c>
      <c r="AL496" s="15" t="e">
        <f>VLOOKUP($AJ496,Players!$V$3:$W$851,2,FALSE)</f>
        <v>#N/A</v>
      </c>
      <c r="AM496" s="15" t="e">
        <f t="shared" si="57"/>
        <v>#N/A</v>
      </c>
      <c r="AT496" s="253"/>
      <c r="AU496" s="14">
        <v>495</v>
      </c>
      <c r="AV496" s="15" t="e">
        <f>VLOOKUP($AT496,Players!$V$3:$W$851,2,FALSE)</f>
        <v>#N/A</v>
      </c>
      <c r="AW496" s="15" t="e">
        <f t="shared" si="58"/>
        <v>#N/A</v>
      </c>
    </row>
    <row r="497" spans="36:49">
      <c r="AJ497" s="276"/>
      <c r="AK497" s="14">
        <v>496</v>
      </c>
      <c r="AL497" s="15" t="e">
        <f>VLOOKUP($AJ497,Players!$V$3:$W$851,2,FALSE)</f>
        <v>#N/A</v>
      </c>
      <c r="AM497" s="15" t="e">
        <f t="shared" si="57"/>
        <v>#N/A</v>
      </c>
      <c r="AT497" s="253"/>
      <c r="AU497" s="14">
        <v>496</v>
      </c>
      <c r="AV497" s="15" t="e">
        <f>VLOOKUP($AT497,Players!$V$3:$W$851,2,FALSE)</f>
        <v>#N/A</v>
      </c>
      <c r="AW497" s="15" t="e">
        <f t="shared" si="58"/>
        <v>#N/A</v>
      </c>
    </row>
    <row r="498" spans="36:49">
      <c r="AJ498" s="276"/>
      <c r="AK498" s="14">
        <v>497</v>
      </c>
      <c r="AL498" s="15" t="e">
        <f>VLOOKUP($AJ498,Players!$V$3:$W$851,2,FALSE)</f>
        <v>#N/A</v>
      </c>
      <c r="AM498" s="15" t="e">
        <f t="shared" si="57"/>
        <v>#N/A</v>
      </c>
      <c r="AT498" s="253"/>
      <c r="AU498" s="14">
        <v>497</v>
      </c>
      <c r="AV498" s="15" t="e">
        <f>VLOOKUP($AT498,Players!$V$3:$W$851,2,FALSE)</f>
        <v>#N/A</v>
      </c>
      <c r="AW498" s="15" t="e">
        <f t="shared" si="58"/>
        <v>#N/A</v>
      </c>
    </row>
    <row r="499" spans="36:49">
      <c r="AJ499" s="276"/>
      <c r="AK499" s="14">
        <v>498</v>
      </c>
      <c r="AL499" s="15" t="e">
        <f>VLOOKUP($AJ499,Players!$V$3:$W$851,2,FALSE)</f>
        <v>#N/A</v>
      </c>
      <c r="AM499" s="15" t="e">
        <f t="shared" si="57"/>
        <v>#N/A</v>
      </c>
      <c r="AT499" s="253"/>
      <c r="AU499" s="14">
        <v>498</v>
      </c>
      <c r="AV499" s="15" t="e">
        <f>VLOOKUP($AT499,Players!$V$3:$W$851,2,FALSE)</f>
        <v>#N/A</v>
      </c>
      <c r="AW499" s="15" t="e">
        <f t="shared" si="58"/>
        <v>#N/A</v>
      </c>
    </row>
    <row r="500" spans="36:49">
      <c r="AJ500" s="276"/>
      <c r="AK500" s="14">
        <v>499</v>
      </c>
      <c r="AL500" s="15" t="e">
        <f>VLOOKUP($AJ500,Players!$V$3:$W$851,2,FALSE)</f>
        <v>#N/A</v>
      </c>
      <c r="AM500" s="15" t="e">
        <f t="shared" si="57"/>
        <v>#N/A</v>
      </c>
      <c r="AT500" s="253"/>
      <c r="AU500" s="14">
        <v>499</v>
      </c>
      <c r="AV500" s="15" t="e">
        <f>VLOOKUP($AT500,Players!$V$3:$W$851,2,FALSE)</f>
        <v>#N/A</v>
      </c>
      <c r="AW500" s="15" t="e">
        <f t="shared" si="58"/>
        <v>#N/A</v>
      </c>
    </row>
    <row r="501" spans="36:49">
      <c r="AJ501" s="276"/>
      <c r="AK501" s="14">
        <v>500</v>
      </c>
      <c r="AL501" s="15" t="e">
        <f>VLOOKUP($AJ501,Players!$V$3:$W$851,2,FALSE)</f>
        <v>#N/A</v>
      </c>
      <c r="AM501" s="15" t="e">
        <f t="shared" si="57"/>
        <v>#N/A</v>
      </c>
      <c r="AT501" s="253"/>
      <c r="AU501" s="14">
        <v>500</v>
      </c>
      <c r="AV501" s="15" t="e">
        <f>VLOOKUP($AT501,Players!$V$3:$W$851,2,FALSE)</f>
        <v>#N/A</v>
      </c>
      <c r="AW501" s="15" t="e">
        <f t="shared" si="58"/>
        <v>#N/A</v>
      </c>
    </row>
    <row r="502" spans="36:49">
      <c r="AJ502" s="276"/>
      <c r="AK502" s="14">
        <v>501</v>
      </c>
      <c r="AL502" s="15" t="e">
        <f>VLOOKUP($AJ502,Players!$V$3:$W$851,2,FALSE)</f>
        <v>#N/A</v>
      </c>
      <c r="AM502" s="15" t="e">
        <f t="shared" si="57"/>
        <v>#N/A</v>
      </c>
      <c r="AT502" s="253"/>
      <c r="AU502" s="14">
        <v>501</v>
      </c>
      <c r="AV502" s="15" t="e">
        <f>VLOOKUP($AT502,Players!$V$3:$W$851,2,FALSE)</f>
        <v>#N/A</v>
      </c>
      <c r="AW502" s="15" t="e">
        <f t="shared" si="58"/>
        <v>#N/A</v>
      </c>
    </row>
    <row r="503" spans="36:49">
      <c r="AJ503" s="276"/>
      <c r="AK503" s="14">
        <v>502</v>
      </c>
      <c r="AL503" s="15" t="e">
        <f>VLOOKUP($AJ503,Players!$V$3:$W$851,2,FALSE)</f>
        <v>#N/A</v>
      </c>
      <c r="AM503" s="15" t="e">
        <f t="shared" si="57"/>
        <v>#N/A</v>
      </c>
      <c r="AT503" s="253"/>
      <c r="AU503" s="14">
        <v>502</v>
      </c>
      <c r="AV503" s="15" t="e">
        <f>VLOOKUP($AT503,Players!$V$3:$W$851,2,FALSE)</f>
        <v>#N/A</v>
      </c>
      <c r="AW503" s="15" t="e">
        <f t="shared" si="58"/>
        <v>#N/A</v>
      </c>
    </row>
    <row r="504" spans="36:49">
      <c r="AJ504" s="276"/>
      <c r="AK504" s="14">
        <v>503</v>
      </c>
      <c r="AL504" s="15" t="e">
        <f>VLOOKUP($AJ504,Players!$V$3:$W$851,2,FALSE)</f>
        <v>#N/A</v>
      </c>
      <c r="AM504" s="15" t="e">
        <f t="shared" si="57"/>
        <v>#N/A</v>
      </c>
      <c r="AT504" s="253"/>
      <c r="AU504" s="14">
        <v>503</v>
      </c>
      <c r="AV504" s="15" t="e">
        <f>VLOOKUP($AT504,Players!$V$3:$W$851,2,FALSE)</f>
        <v>#N/A</v>
      </c>
      <c r="AW504" s="15" t="e">
        <f t="shared" si="58"/>
        <v>#N/A</v>
      </c>
    </row>
    <row r="505" spans="36:49">
      <c r="AJ505" s="276"/>
      <c r="AK505" s="14">
        <v>504</v>
      </c>
      <c r="AL505" s="15" t="e">
        <f>VLOOKUP($AJ505,Players!$V$3:$W$851,2,FALSE)</f>
        <v>#N/A</v>
      </c>
      <c r="AM505" s="15" t="e">
        <f t="shared" si="57"/>
        <v>#N/A</v>
      </c>
      <c r="AT505" s="253"/>
      <c r="AU505" s="14">
        <v>504</v>
      </c>
      <c r="AV505" s="15" t="e">
        <f>VLOOKUP($AT505,Players!$V$3:$W$851,2,FALSE)</f>
        <v>#N/A</v>
      </c>
      <c r="AW505" s="15" t="e">
        <f t="shared" si="58"/>
        <v>#N/A</v>
      </c>
    </row>
    <row r="506" spans="36:49">
      <c r="AJ506" s="276"/>
      <c r="AK506" s="14">
        <v>505</v>
      </c>
      <c r="AL506" s="15" t="e">
        <f>VLOOKUP($AJ506,Players!$V$3:$W$851,2,FALSE)</f>
        <v>#N/A</v>
      </c>
      <c r="AM506" s="15" t="e">
        <f t="shared" si="57"/>
        <v>#N/A</v>
      </c>
      <c r="AT506" s="253"/>
      <c r="AU506" s="14">
        <v>505</v>
      </c>
      <c r="AV506" s="15" t="e">
        <f>VLOOKUP($AT506,Players!$V$3:$W$851,2,FALSE)</f>
        <v>#N/A</v>
      </c>
      <c r="AW506" s="15" t="e">
        <f t="shared" si="58"/>
        <v>#N/A</v>
      </c>
    </row>
    <row r="507" spans="36:49">
      <c r="AJ507" s="276"/>
      <c r="AK507" s="14">
        <v>506</v>
      </c>
      <c r="AL507" s="15" t="e">
        <f>VLOOKUP($AJ507,Players!$V$3:$W$851,2,FALSE)</f>
        <v>#N/A</v>
      </c>
      <c r="AM507" s="15" t="e">
        <f t="shared" si="57"/>
        <v>#N/A</v>
      </c>
      <c r="AT507" s="253"/>
      <c r="AU507" s="14">
        <v>506</v>
      </c>
      <c r="AV507" s="15" t="e">
        <f>VLOOKUP($AT507,Players!$V$3:$W$851,2,FALSE)</f>
        <v>#N/A</v>
      </c>
      <c r="AW507" s="15" t="e">
        <f t="shared" si="58"/>
        <v>#N/A</v>
      </c>
    </row>
    <row r="508" spans="36:49">
      <c r="AJ508" s="276"/>
      <c r="AK508" s="14">
        <v>507</v>
      </c>
      <c r="AL508" s="15" t="e">
        <f>VLOOKUP($AJ508,Players!$V$3:$W$851,2,FALSE)</f>
        <v>#N/A</v>
      </c>
      <c r="AM508" s="15" t="e">
        <f t="shared" si="57"/>
        <v>#N/A</v>
      </c>
      <c r="AT508" s="253"/>
      <c r="AU508" s="14">
        <v>507</v>
      </c>
      <c r="AV508" s="15" t="e">
        <f>VLOOKUP($AT508,Players!$V$3:$W$851,2,FALSE)</f>
        <v>#N/A</v>
      </c>
      <c r="AW508" s="15" t="e">
        <f t="shared" si="58"/>
        <v>#N/A</v>
      </c>
    </row>
    <row r="509" spans="36:49">
      <c r="AJ509" s="276"/>
      <c r="AK509" s="14">
        <v>508</v>
      </c>
      <c r="AL509" s="15" t="e">
        <f>VLOOKUP($AJ509,Players!$V$3:$W$851,2,FALSE)</f>
        <v>#N/A</v>
      </c>
      <c r="AM509" s="15" t="e">
        <f t="shared" si="57"/>
        <v>#N/A</v>
      </c>
      <c r="AT509" s="253"/>
      <c r="AU509" s="14">
        <v>508</v>
      </c>
      <c r="AV509" s="15" t="e">
        <f>VLOOKUP($AT509,Players!$V$3:$W$851,2,FALSE)</f>
        <v>#N/A</v>
      </c>
      <c r="AW509" s="15" t="e">
        <f t="shared" si="58"/>
        <v>#N/A</v>
      </c>
    </row>
    <row r="510" spans="36:49">
      <c r="AJ510" s="276"/>
      <c r="AK510" s="14">
        <v>509</v>
      </c>
      <c r="AL510" s="15" t="e">
        <f>VLOOKUP($AJ510,Players!$V$3:$W$851,2,FALSE)</f>
        <v>#N/A</v>
      </c>
      <c r="AM510" s="15" t="e">
        <f t="shared" si="57"/>
        <v>#N/A</v>
      </c>
      <c r="AT510" s="253"/>
      <c r="AU510" s="14">
        <v>509</v>
      </c>
      <c r="AV510" s="15" t="e">
        <f>VLOOKUP($AT510,Players!$V$3:$W$851,2,FALSE)</f>
        <v>#N/A</v>
      </c>
      <c r="AW510" s="15" t="e">
        <f t="shared" si="58"/>
        <v>#N/A</v>
      </c>
    </row>
    <row r="511" spans="36:49">
      <c r="AJ511" s="276"/>
      <c r="AK511" s="14">
        <v>510</v>
      </c>
      <c r="AL511" s="15" t="e">
        <f>VLOOKUP($AJ511,Players!$V$3:$W$851,2,FALSE)</f>
        <v>#N/A</v>
      </c>
      <c r="AM511" s="15" t="e">
        <f t="shared" si="57"/>
        <v>#N/A</v>
      </c>
      <c r="AT511" s="253"/>
      <c r="AU511" s="14">
        <v>510</v>
      </c>
      <c r="AV511" s="15" t="e">
        <f>VLOOKUP($AT511,Players!$V$3:$W$851,2,FALSE)</f>
        <v>#N/A</v>
      </c>
      <c r="AW511" s="15" t="e">
        <f t="shared" si="58"/>
        <v>#N/A</v>
      </c>
    </row>
    <row r="512" spans="36:49">
      <c r="AJ512" s="276"/>
      <c r="AK512" s="14">
        <v>511</v>
      </c>
      <c r="AL512" s="15" t="e">
        <f>VLOOKUP($AJ512,Players!$V$3:$W$851,2,FALSE)</f>
        <v>#N/A</v>
      </c>
      <c r="AM512" s="15" t="e">
        <f t="shared" si="57"/>
        <v>#N/A</v>
      </c>
      <c r="AT512" s="253"/>
      <c r="AU512" s="14">
        <v>511</v>
      </c>
      <c r="AV512" s="15" t="e">
        <f>VLOOKUP($AT512,Players!$V$3:$W$851,2,FALSE)</f>
        <v>#N/A</v>
      </c>
      <c r="AW512" s="15" t="e">
        <f t="shared" si="58"/>
        <v>#N/A</v>
      </c>
    </row>
    <row r="513" spans="36:49">
      <c r="AJ513" s="276"/>
      <c r="AK513" s="14">
        <v>512</v>
      </c>
      <c r="AL513" s="15" t="e">
        <f>VLOOKUP($AJ513,Players!$V$3:$W$851,2,FALSE)</f>
        <v>#N/A</v>
      </c>
      <c r="AM513" s="15" t="e">
        <f t="shared" si="57"/>
        <v>#N/A</v>
      </c>
      <c r="AT513" s="253"/>
      <c r="AU513" s="14">
        <v>512</v>
      </c>
      <c r="AV513" s="15" t="e">
        <f>VLOOKUP($AT513,Players!$V$3:$W$851,2,FALSE)</f>
        <v>#N/A</v>
      </c>
      <c r="AW513" s="15" t="e">
        <f t="shared" si="58"/>
        <v>#N/A</v>
      </c>
    </row>
    <row r="514" spans="36:49">
      <c r="AJ514" s="276"/>
      <c r="AK514" s="14">
        <v>513</v>
      </c>
      <c r="AL514" s="15" t="e">
        <f>VLOOKUP($AJ514,Players!$V$3:$W$851,2,FALSE)</f>
        <v>#N/A</v>
      </c>
      <c r="AM514" s="15" t="e">
        <f t="shared" ref="AM514:AM577" si="60">IF(AL514&gt;0,1,0)</f>
        <v>#N/A</v>
      </c>
      <c r="AT514" s="253"/>
      <c r="AU514" s="14">
        <v>513</v>
      </c>
      <c r="AV514" s="15" t="e">
        <f>VLOOKUP($AT514,Players!$V$3:$W$851,2,FALSE)</f>
        <v>#N/A</v>
      </c>
      <c r="AW514" s="15" t="e">
        <f t="shared" ref="AW514:AW577" si="61">IF(AV514&gt;0,1,0)</f>
        <v>#N/A</v>
      </c>
    </row>
    <row r="515" spans="36:49">
      <c r="AJ515" s="276"/>
      <c r="AK515" s="14">
        <v>514</v>
      </c>
      <c r="AL515" s="15" t="e">
        <f>VLOOKUP($AJ515,Players!$V$3:$W$851,2,FALSE)</f>
        <v>#N/A</v>
      </c>
      <c r="AM515" s="15" t="e">
        <f t="shared" si="60"/>
        <v>#N/A</v>
      </c>
      <c r="AT515" s="253"/>
      <c r="AU515" s="14">
        <v>514</v>
      </c>
      <c r="AV515" s="15" t="e">
        <f>VLOOKUP($AT515,Players!$V$3:$W$851,2,FALSE)</f>
        <v>#N/A</v>
      </c>
      <c r="AW515" s="15" t="e">
        <f t="shared" si="61"/>
        <v>#N/A</v>
      </c>
    </row>
    <row r="516" spans="36:49">
      <c r="AJ516" s="276"/>
      <c r="AK516" s="14">
        <v>515</v>
      </c>
      <c r="AL516" s="15" t="e">
        <f>VLOOKUP($AJ516,Players!$V$3:$W$851,2,FALSE)</f>
        <v>#N/A</v>
      </c>
      <c r="AM516" s="15" t="e">
        <f t="shared" si="60"/>
        <v>#N/A</v>
      </c>
      <c r="AT516" s="253"/>
      <c r="AU516" s="14">
        <v>515</v>
      </c>
      <c r="AV516" s="15" t="e">
        <f>VLOOKUP($AT516,Players!$V$3:$W$851,2,FALSE)</f>
        <v>#N/A</v>
      </c>
      <c r="AW516" s="15" t="e">
        <f t="shared" si="61"/>
        <v>#N/A</v>
      </c>
    </row>
    <row r="517" spans="36:49">
      <c r="AJ517" s="276"/>
      <c r="AK517" s="14">
        <v>516</v>
      </c>
      <c r="AL517" s="15" t="e">
        <f>VLOOKUP($AJ517,Players!$V$3:$W$851,2,FALSE)</f>
        <v>#N/A</v>
      </c>
      <c r="AM517" s="15" t="e">
        <f t="shared" si="60"/>
        <v>#N/A</v>
      </c>
      <c r="AT517" s="253"/>
      <c r="AU517" s="14">
        <v>516</v>
      </c>
      <c r="AV517" s="15" t="e">
        <f>VLOOKUP($AT517,Players!$V$3:$W$851,2,FALSE)</f>
        <v>#N/A</v>
      </c>
      <c r="AW517" s="15" t="e">
        <f t="shared" si="61"/>
        <v>#N/A</v>
      </c>
    </row>
    <row r="518" spans="36:49">
      <c r="AJ518" s="276"/>
      <c r="AK518" s="14">
        <v>517</v>
      </c>
      <c r="AL518" s="15" t="e">
        <f>VLOOKUP($AJ518,Players!$V$3:$W$851,2,FALSE)</f>
        <v>#N/A</v>
      </c>
      <c r="AM518" s="15" t="e">
        <f t="shared" si="60"/>
        <v>#N/A</v>
      </c>
      <c r="AT518" s="253"/>
      <c r="AU518" s="14">
        <v>517</v>
      </c>
      <c r="AV518" s="15" t="e">
        <f>VLOOKUP($AT518,Players!$V$3:$W$851,2,FALSE)</f>
        <v>#N/A</v>
      </c>
      <c r="AW518" s="15" t="e">
        <f t="shared" si="61"/>
        <v>#N/A</v>
      </c>
    </row>
    <row r="519" spans="36:49">
      <c r="AJ519" s="276"/>
      <c r="AK519" s="14">
        <v>518</v>
      </c>
      <c r="AL519" s="15" t="e">
        <f>VLOOKUP($AJ519,Players!$V$3:$W$851,2,FALSE)</f>
        <v>#N/A</v>
      </c>
      <c r="AM519" s="15" t="e">
        <f t="shared" si="60"/>
        <v>#N/A</v>
      </c>
      <c r="AT519" s="253"/>
      <c r="AU519" s="14">
        <v>518</v>
      </c>
      <c r="AV519" s="15" t="e">
        <f>VLOOKUP($AT519,Players!$V$3:$W$851,2,FALSE)</f>
        <v>#N/A</v>
      </c>
      <c r="AW519" s="15" t="e">
        <f t="shared" si="61"/>
        <v>#N/A</v>
      </c>
    </row>
    <row r="520" spans="36:49">
      <c r="AJ520" s="276"/>
      <c r="AK520" s="14">
        <v>519</v>
      </c>
      <c r="AL520" s="15" t="e">
        <f>VLOOKUP($AJ520,Players!$V$3:$W$851,2,FALSE)</f>
        <v>#N/A</v>
      </c>
      <c r="AM520" s="15" t="e">
        <f t="shared" si="60"/>
        <v>#N/A</v>
      </c>
      <c r="AT520" s="253"/>
      <c r="AU520" s="14">
        <v>519</v>
      </c>
      <c r="AV520" s="15" t="e">
        <f>VLOOKUP($AT520,Players!$V$3:$W$851,2,FALSE)</f>
        <v>#N/A</v>
      </c>
      <c r="AW520" s="15" t="e">
        <f t="shared" si="61"/>
        <v>#N/A</v>
      </c>
    </row>
    <row r="521" spans="36:49">
      <c r="AJ521" s="276"/>
      <c r="AK521" s="14">
        <v>520</v>
      </c>
      <c r="AL521" s="15" t="e">
        <f>VLOOKUP($AJ521,Players!$V$3:$W$851,2,FALSE)</f>
        <v>#N/A</v>
      </c>
      <c r="AM521" s="15" t="e">
        <f t="shared" si="60"/>
        <v>#N/A</v>
      </c>
      <c r="AT521" s="253"/>
      <c r="AU521" s="14">
        <v>520</v>
      </c>
      <c r="AV521" s="15" t="e">
        <f>VLOOKUP($AT521,Players!$V$3:$W$851,2,FALSE)</f>
        <v>#N/A</v>
      </c>
      <c r="AW521" s="15" t="e">
        <f t="shared" si="61"/>
        <v>#N/A</v>
      </c>
    </row>
    <row r="522" spans="36:49">
      <c r="AJ522" s="276"/>
      <c r="AK522" s="14">
        <v>521</v>
      </c>
      <c r="AL522" s="15" t="e">
        <f>VLOOKUP($AJ522,Players!$V$3:$W$851,2,FALSE)</f>
        <v>#N/A</v>
      </c>
      <c r="AM522" s="15" t="e">
        <f t="shared" si="60"/>
        <v>#N/A</v>
      </c>
      <c r="AT522" s="253"/>
      <c r="AU522" s="14">
        <v>521</v>
      </c>
      <c r="AV522" s="15" t="e">
        <f>VLOOKUP($AT522,Players!$V$3:$W$851,2,FALSE)</f>
        <v>#N/A</v>
      </c>
      <c r="AW522" s="15" t="e">
        <f t="shared" si="61"/>
        <v>#N/A</v>
      </c>
    </row>
    <row r="523" spans="36:49">
      <c r="AJ523" s="276"/>
      <c r="AK523" s="14">
        <v>522</v>
      </c>
      <c r="AL523" s="15" t="e">
        <f>VLOOKUP($AJ523,Players!$V$3:$W$851,2,FALSE)</f>
        <v>#N/A</v>
      </c>
      <c r="AM523" s="15" t="e">
        <f t="shared" si="60"/>
        <v>#N/A</v>
      </c>
      <c r="AT523" s="253"/>
      <c r="AU523" s="14">
        <v>522</v>
      </c>
      <c r="AV523" s="15" t="e">
        <f>VLOOKUP($AT523,Players!$V$3:$W$851,2,FALSE)</f>
        <v>#N/A</v>
      </c>
      <c r="AW523" s="15" t="e">
        <f t="shared" si="61"/>
        <v>#N/A</v>
      </c>
    </row>
    <row r="524" spans="36:49">
      <c r="AJ524" s="276"/>
      <c r="AK524" s="14">
        <v>523</v>
      </c>
      <c r="AL524" s="15" t="e">
        <f>VLOOKUP($AJ524,Players!$V$3:$W$851,2,FALSE)</f>
        <v>#N/A</v>
      </c>
      <c r="AM524" s="15" t="e">
        <f t="shared" si="60"/>
        <v>#N/A</v>
      </c>
      <c r="AT524" s="253"/>
      <c r="AU524" s="14">
        <v>523</v>
      </c>
      <c r="AV524" s="15" t="e">
        <f>VLOOKUP($AT524,Players!$V$3:$W$851,2,FALSE)</f>
        <v>#N/A</v>
      </c>
      <c r="AW524" s="15" t="e">
        <f t="shared" si="61"/>
        <v>#N/A</v>
      </c>
    </row>
    <row r="525" spans="36:49">
      <c r="AJ525" s="276"/>
      <c r="AK525" s="14">
        <v>524</v>
      </c>
      <c r="AL525" s="15" t="e">
        <f>VLOOKUP($AJ525,Players!$V$3:$W$851,2,FALSE)</f>
        <v>#N/A</v>
      </c>
      <c r="AM525" s="15" t="e">
        <f t="shared" si="60"/>
        <v>#N/A</v>
      </c>
      <c r="AT525" s="253"/>
      <c r="AU525" s="14">
        <v>524</v>
      </c>
      <c r="AV525" s="15" t="e">
        <f>VLOOKUP($AT525,Players!$V$3:$W$851,2,FALSE)</f>
        <v>#N/A</v>
      </c>
      <c r="AW525" s="15" t="e">
        <f t="shared" si="61"/>
        <v>#N/A</v>
      </c>
    </row>
    <row r="526" spans="36:49">
      <c r="AJ526" s="276"/>
      <c r="AK526" s="14">
        <v>525</v>
      </c>
      <c r="AL526" s="15" t="e">
        <f>VLOOKUP($AJ526,Players!$V$3:$W$851,2,FALSE)</f>
        <v>#N/A</v>
      </c>
      <c r="AM526" s="15" t="e">
        <f t="shared" si="60"/>
        <v>#N/A</v>
      </c>
      <c r="AT526" s="253"/>
      <c r="AU526" s="14">
        <v>525</v>
      </c>
      <c r="AV526" s="15" t="e">
        <f>VLOOKUP($AT526,Players!$V$3:$W$851,2,FALSE)</f>
        <v>#N/A</v>
      </c>
      <c r="AW526" s="15" t="e">
        <f t="shared" si="61"/>
        <v>#N/A</v>
      </c>
    </row>
    <row r="527" spans="36:49">
      <c r="AJ527" s="276"/>
      <c r="AK527" s="14">
        <v>526</v>
      </c>
      <c r="AL527" s="15" t="e">
        <f>VLOOKUP($AJ527,Players!$V$3:$W$851,2,FALSE)</f>
        <v>#N/A</v>
      </c>
      <c r="AM527" s="15" t="e">
        <f t="shared" si="60"/>
        <v>#N/A</v>
      </c>
      <c r="AT527" s="253"/>
      <c r="AU527" s="14">
        <v>526</v>
      </c>
      <c r="AV527" s="15" t="e">
        <f>VLOOKUP($AT527,Players!$V$3:$W$851,2,FALSE)</f>
        <v>#N/A</v>
      </c>
      <c r="AW527" s="15" t="e">
        <f t="shared" si="61"/>
        <v>#N/A</v>
      </c>
    </row>
    <row r="528" spans="36:49">
      <c r="AJ528" s="276"/>
      <c r="AK528" s="14">
        <v>527</v>
      </c>
      <c r="AL528" s="15" t="e">
        <f>VLOOKUP($AJ528,Players!$V$3:$W$851,2,FALSE)</f>
        <v>#N/A</v>
      </c>
      <c r="AM528" s="15" t="e">
        <f t="shared" si="60"/>
        <v>#N/A</v>
      </c>
      <c r="AT528" s="253"/>
      <c r="AU528" s="14">
        <v>527</v>
      </c>
      <c r="AV528" s="15" t="e">
        <f>VLOOKUP($AT528,Players!$V$3:$W$851,2,FALSE)</f>
        <v>#N/A</v>
      </c>
      <c r="AW528" s="15" t="e">
        <f t="shared" si="61"/>
        <v>#N/A</v>
      </c>
    </row>
    <row r="529" spans="36:49">
      <c r="AJ529" s="276"/>
      <c r="AK529" s="14">
        <v>528</v>
      </c>
      <c r="AL529" s="15" t="e">
        <f>VLOOKUP($AJ529,Players!$V$3:$W$851,2,FALSE)</f>
        <v>#N/A</v>
      </c>
      <c r="AM529" s="15" t="e">
        <f t="shared" si="60"/>
        <v>#N/A</v>
      </c>
      <c r="AT529" s="253"/>
      <c r="AU529" s="14">
        <v>528</v>
      </c>
      <c r="AV529" s="15" t="e">
        <f>VLOOKUP($AT529,Players!$V$3:$W$851,2,FALSE)</f>
        <v>#N/A</v>
      </c>
      <c r="AW529" s="15" t="e">
        <f t="shared" si="61"/>
        <v>#N/A</v>
      </c>
    </row>
    <row r="530" spans="36:49">
      <c r="AJ530" s="276"/>
      <c r="AK530" s="14">
        <v>529</v>
      </c>
      <c r="AL530" s="15" t="e">
        <f>VLOOKUP($AJ530,Players!$V$3:$W$851,2,FALSE)</f>
        <v>#N/A</v>
      </c>
      <c r="AM530" s="15" t="e">
        <f t="shared" si="60"/>
        <v>#N/A</v>
      </c>
      <c r="AT530" s="253"/>
      <c r="AU530" s="14">
        <v>529</v>
      </c>
      <c r="AV530" s="15" t="e">
        <f>VLOOKUP($AT530,Players!$V$3:$W$851,2,FALSE)</f>
        <v>#N/A</v>
      </c>
      <c r="AW530" s="15" t="e">
        <f t="shared" si="61"/>
        <v>#N/A</v>
      </c>
    </row>
    <row r="531" spans="36:49">
      <c r="AJ531" s="276"/>
      <c r="AK531" s="14">
        <v>530</v>
      </c>
      <c r="AL531" s="15" t="e">
        <f>VLOOKUP($AJ531,Players!$V$3:$W$851,2,FALSE)</f>
        <v>#N/A</v>
      </c>
      <c r="AM531" s="15" t="e">
        <f t="shared" si="60"/>
        <v>#N/A</v>
      </c>
      <c r="AT531" s="253"/>
      <c r="AU531" s="14">
        <v>530</v>
      </c>
      <c r="AV531" s="15" t="e">
        <f>VLOOKUP($AT531,Players!$V$3:$W$851,2,FALSE)</f>
        <v>#N/A</v>
      </c>
      <c r="AW531" s="15" t="e">
        <f t="shared" si="61"/>
        <v>#N/A</v>
      </c>
    </row>
    <row r="532" spans="36:49">
      <c r="AJ532" s="276"/>
      <c r="AK532" s="14">
        <v>531</v>
      </c>
      <c r="AL532" s="15" t="e">
        <f>VLOOKUP($AJ532,Players!$V$3:$W$851,2,FALSE)</f>
        <v>#N/A</v>
      </c>
      <c r="AM532" s="15" t="e">
        <f t="shared" si="60"/>
        <v>#N/A</v>
      </c>
      <c r="AT532" s="253"/>
      <c r="AU532" s="14">
        <v>531</v>
      </c>
      <c r="AV532" s="15" t="e">
        <f>VLOOKUP($AT532,Players!$V$3:$W$851,2,FALSE)</f>
        <v>#N/A</v>
      </c>
      <c r="AW532" s="15" t="e">
        <f t="shared" si="61"/>
        <v>#N/A</v>
      </c>
    </row>
    <row r="533" spans="36:49">
      <c r="AJ533" s="276"/>
      <c r="AK533" s="14">
        <v>532</v>
      </c>
      <c r="AL533" s="15" t="e">
        <f>VLOOKUP($AJ533,Players!$V$3:$W$851,2,FALSE)</f>
        <v>#N/A</v>
      </c>
      <c r="AM533" s="15" t="e">
        <f t="shared" si="60"/>
        <v>#N/A</v>
      </c>
      <c r="AT533" s="253"/>
      <c r="AU533" s="14">
        <v>532</v>
      </c>
      <c r="AV533" s="15" t="e">
        <f>VLOOKUP($AT533,Players!$V$3:$W$851,2,FALSE)</f>
        <v>#N/A</v>
      </c>
      <c r="AW533" s="15" t="e">
        <f t="shared" si="61"/>
        <v>#N/A</v>
      </c>
    </row>
    <row r="534" spans="36:49">
      <c r="AJ534" s="276"/>
      <c r="AK534" s="14">
        <v>533</v>
      </c>
      <c r="AL534" s="15" t="e">
        <f>VLOOKUP($AJ534,Players!$V$3:$W$851,2,FALSE)</f>
        <v>#N/A</v>
      </c>
      <c r="AM534" s="15" t="e">
        <f t="shared" si="60"/>
        <v>#N/A</v>
      </c>
      <c r="AT534" s="253"/>
      <c r="AU534" s="14">
        <v>533</v>
      </c>
      <c r="AV534" s="15" t="e">
        <f>VLOOKUP($AT534,Players!$V$3:$W$851,2,FALSE)</f>
        <v>#N/A</v>
      </c>
      <c r="AW534" s="15" t="e">
        <f t="shared" si="61"/>
        <v>#N/A</v>
      </c>
    </row>
    <row r="535" spans="36:49">
      <c r="AJ535" s="276"/>
      <c r="AK535" s="14">
        <v>534</v>
      </c>
      <c r="AL535" s="15" t="e">
        <f>VLOOKUP($AJ535,Players!$V$3:$W$851,2,FALSE)</f>
        <v>#N/A</v>
      </c>
      <c r="AM535" s="15" t="e">
        <f t="shared" si="60"/>
        <v>#N/A</v>
      </c>
      <c r="AT535" s="253"/>
      <c r="AU535" s="14">
        <v>534</v>
      </c>
      <c r="AV535" s="15" t="e">
        <f>VLOOKUP($AT535,Players!$V$3:$W$851,2,FALSE)</f>
        <v>#N/A</v>
      </c>
      <c r="AW535" s="15" t="e">
        <f t="shared" si="61"/>
        <v>#N/A</v>
      </c>
    </row>
    <row r="536" spans="36:49">
      <c r="AJ536" s="276"/>
      <c r="AK536" s="14">
        <v>535</v>
      </c>
      <c r="AL536" s="15" t="e">
        <f>VLOOKUP($AJ536,Players!$V$3:$W$851,2,FALSE)</f>
        <v>#N/A</v>
      </c>
      <c r="AM536" s="15" t="e">
        <f t="shared" si="60"/>
        <v>#N/A</v>
      </c>
      <c r="AT536" s="253"/>
      <c r="AU536" s="14">
        <v>535</v>
      </c>
      <c r="AV536" s="15" t="e">
        <f>VLOOKUP($AT536,Players!$V$3:$W$851,2,FALSE)</f>
        <v>#N/A</v>
      </c>
      <c r="AW536" s="15" t="e">
        <f t="shared" si="61"/>
        <v>#N/A</v>
      </c>
    </row>
    <row r="537" spans="36:49">
      <c r="AJ537" s="276"/>
      <c r="AK537" s="14">
        <v>536</v>
      </c>
      <c r="AL537" s="15" t="e">
        <f>VLOOKUP($AJ537,Players!$V$3:$W$851,2,FALSE)</f>
        <v>#N/A</v>
      </c>
      <c r="AM537" s="15" t="e">
        <f t="shared" si="60"/>
        <v>#N/A</v>
      </c>
      <c r="AT537" s="253"/>
      <c r="AU537" s="14">
        <v>536</v>
      </c>
      <c r="AV537" s="15" t="e">
        <f>VLOOKUP($AT537,Players!$V$3:$W$851,2,FALSE)</f>
        <v>#N/A</v>
      </c>
      <c r="AW537" s="15" t="e">
        <f t="shared" si="61"/>
        <v>#N/A</v>
      </c>
    </row>
    <row r="538" spans="36:49">
      <c r="AJ538" s="276"/>
      <c r="AK538" s="14">
        <v>537</v>
      </c>
      <c r="AL538" s="15" t="e">
        <f>VLOOKUP($AJ538,Players!$V$3:$W$851,2,FALSE)</f>
        <v>#N/A</v>
      </c>
      <c r="AM538" s="15" t="e">
        <f t="shared" si="60"/>
        <v>#N/A</v>
      </c>
      <c r="AT538" s="253"/>
      <c r="AU538" s="14">
        <v>537</v>
      </c>
      <c r="AV538" s="15" t="e">
        <f>VLOOKUP($AT538,Players!$V$3:$W$851,2,FALSE)</f>
        <v>#N/A</v>
      </c>
      <c r="AW538" s="15" t="e">
        <f t="shared" si="61"/>
        <v>#N/A</v>
      </c>
    </row>
    <row r="539" spans="36:49">
      <c r="AJ539" s="276"/>
      <c r="AK539" s="14">
        <v>538</v>
      </c>
      <c r="AL539" s="15" t="e">
        <f>VLOOKUP($AJ539,Players!$V$3:$W$851,2,FALSE)</f>
        <v>#N/A</v>
      </c>
      <c r="AM539" s="15" t="e">
        <f t="shared" si="60"/>
        <v>#N/A</v>
      </c>
      <c r="AT539" s="253"/>
      <c r="AU539" s="14">
        <v>538</v>
      </c>
      <c r="AV539" s="15" t="e">
        <f>VLOOKUP($AT539,Players!$V$3:$W$851,2,FALSE)</f>
        <v>#N/A</v>
      </c>
      <c r="AW539" s="15" t="e">
        <f t="shared" si="61"/>
        <v>#N/A</v>
      </c>
    </row>
    <row r="540" spans="36:49">
      <c r="AJ540" s="276"/>
      <c r="AK540" s="14">
        <v>539</v>
      </c>
      <c r="AL540" s="15" t="e">
        <f>VLOOKUP($AJ540,Players!$V$3:$W$851,2,FALSE)</f>
        <v>#N/A</v>
      </c>
      <c r="AM540" s="15" t="e">
        <f t="shared" si="60"/>
        <v>#N/A</v>
      </c>
      <c r="AT540" s="253"/>
      <c r="AU540" s="14">
        <v>539</v>
      </c>
      <c r="AV540" s="15" t="e">
        <f>VLOOKUP($AT540,Players!$V$3:$W$851,2,FALSE)</f>
        <v>#N/A</v>
      </c>
      <c r="AW540" s="15" t="e">
        <f t="shared" si="61"/>
        <v>#N/A</v>
      </c>
    </row>
    <row r="541" spans="36:49">
      <c r="AJ541" s="276"/>
      <c r="AK541" s="14">
        <v>540</v>
      </c>
      <c r="AL541" s="15" t="e">
        <f>VLOOKUP($AJ541,Players!$V$3:$W$851,2,FALSE)</f>
        <v>#N/A</v>
      </c>
      <c r="AM541" s="15" t="e">
        <f t="shared" si="60"/>
        <v>#N/A</v>
      </c>
      <c r="AT541" s="253"/>
      <c r="AU541" s="14">
        <v>540</v>
      </c>
      <c r="AV541" s="15" t="e">
        <f>VLOOKUP($AT541,Players!$V$3:$W$851,2,FALSE)</f>
        <v>#N/A</v>
      </c>
      <c r="AW541" s="15" t="e">
        <f t="shared" si="61"/>
        <v>#N/A</v>
      </c>
    </row>
    <row r="542" spans="36:49">
      <c r="AJ542" s="276"/>
      <c r="AK542" s="14">
        <v>541</v>
      </c>
      <c r="AL542" s="15" t="e">
        <f>VLOOKUP($AJ542,Players!$V$3:$W$851,2,FALSE)</f>
        <v>#N/A</v>
      </c>
      <c r="AM542" s="15" t="e">
        <f t="shared" si="60"/>
        <v>#N/A</v>
      </c>
      <c r="AT542" s="253"/>
      <c r="AU542" s="14">
        <v>541</v>
      </c>
      <c r="AV542" s="15" t="e">
        <f>VLOOKUP($AT542,Players!$V$3:$W$851,2,FALSE)</f>
        <v>#N/A</v>
      </c>
      <c r="AW542" s="15" t="e">
        <f t="shared" si="61"/>
        <v>#N/A</v>
      </c>
    </row>
    <row r="543" spans="36:49">
      <c r="AJ543" s="276"/>
      <c r="AK543" s="14">
        <v>542</v>
      </c>
      <c r="AL543" s="15" t="e">
        <f>VLOOKUP($AJ543,Players!$V$3:$W$851,2,FALSE)</f>
        <v>#N/A</v>
      </c>
      <c r="AM543" s="15" t="e">
        <f t="shared" si="60"/>
        <v>#N/A</v>
      </c>
      <c r="AT543" s="253"/>
      <c r="AU543" s="14">
        <v>542</v>
      </c>
      <c r="AV543" s="15" t="e">
        <f>VLOOKUP($AT543,Players!$V$3:$W$851,2,FALSE)</f>
        <v>#N/A</v>
      </c>
      <c r="AW543" s="15" t="e">
        <f t="shared" si="61"/>
        <v>#N/A</v>
      </c>
    </row>
    <row r="544" spans="36:49">
      <c r="AJ544" s="276"/>
      <c r="AK544" s="14">
        <v>543</v>
      </c>
      <c r="AL544" s="15" t="e">
        <f>VLOOKUP($AJ544,Players!$V$3:$W$851,2,FALSE)</f>
        <v>#N/A</v>
      </c>
      <c r="AM544" s="15" t="e">
        <f t="shared" si="60"/>
        <v>#N/A</v>
      </c>
      <c r="AT544" s="253"/>
      <c r="AU544" s="14">
        <v>543</v>
      </c>
      <c r="AV544" s="15" t="e">
        <f>VLOOKUP($AT544,Players!$V$3:$W$851,2,FALSE)</f>
        <v>#N/A</v>
      </c>
      <c r="AW544" s="15" t="e">
        <f t="shared" si="61"/>
        <v>#N/A</v>
      </c>
    </row>
    <row r="545" spans="36:49">
      <c r="AJ545" s="276"/>
      <c r="AK545" s="14">
        <v>544</v>
      </c>
      <c r="AL545" s="15" t="e">
        <f>VLOOKUP($AJ545,Players!$V$3:$W$851,2,FALSE)</f>
        <v>#N/A</v>
      </c>
      <c r="AM545" s="15" t="e">
        <f t="shared" si="60"/>
        <v>#N/A</v>
      </c>
      <c r="AT545" s="253"/>
      <c r="AU545" s="14">
        <v>544</v>
      </c>
      <c r="AV545" s="15" t="e">
        <f>VLOOKUP($AT545,Players!$V$3:$W$851,2,FALSE)</f>
        <v>#N/A</v>
      </c>
      <c r="AW545" s="15" t="e">
        <f t="shared" si="61"/>
        <v>#N/A</v>
      </c>
    </row>
    <row r="546" spans="36:49">
      <c r="AJ546" s="276"/>
      <c r="AK546" s="14">
        <v>545</v>
      </c>
      <c r="AL546" s="15" t="e">
        <f>VLOOKUP($AJ546,Players!$V$3:$W$851,2,FALSE)</f>
        <v>#N/A</v>
      </c>
      <c r="AM546" s="15" t="e">
        <f t="shared" si="60"/>
        <v>#N/A</v>
      </c>
      <c r="AT546" s="253"/>
      <c r="AU546" s="14">
        <v>545</v>
      </c>
      <c r="AV546" s="15" t="e">
        <f>VLOOKUP($AT546,Players!$V$3:$W$851,2,FALSE)</f>
        <v>#N/A</v>
      </c>
      <c r="AW546" s="15" t="e">
        <f t="shared" si="61"/>
        <v>#N/A</v>
      </c>
    </row>
    <row r="547" spans="36:49">
      <c r="AJ547" s="276"/>
      <c r="AK547" s="14">
        <v>546</v>
      </c>
      <c r="AL547" s="15" t="e">
        <f>VLOOKUP($AJ547,Players!$V$3:$W$851,2,FALSE)</f>
        <v>#N/A</v>
      </c>
      <c r="AM547" s="15" t="e">
        <f t="shared" si="60"/>
        <v>#N/A</v>
      </c>
      <c r="AT547" s="253"/>
      <c r="AU547" s="14">
        <v>546</v>
      </c>
      <c r="AV547" s="15" t="e">
        <f>VLOOKUP($AT547,Players!$V$3:$W$851,2,FALSE)</f>
        <v>#N/A</v>
      </c>
      <c r="AW547" s="15" t="e">
        <f t="shared" si="61"/>
        <v>#N/A</v>
      </c>
    </row>
    <row r="548" spans="36:49">
      <c r="AJ548" s="276"/>
      <c r="AK548" s="14">
        <v>547</v>
      </c>
      <c r="AL548" s="15" t="e">
        <f>VLOOKUP($AJ548,Players!$V$3:$W$851,2,FALSE)</f>
        <v>#N/A</v>
      </c>
      <c r="AM548" s="15" t="e">
        <f t="shared" si="60"/>
        <v>#N/A</v>
      </c>
      <c r="AT548" s="253"/>
      <c r="AU548" s="14">
        <v>547</v>
      </c>
      <c r="AV548" s="15" t="e">
        <f>VLOOKUP($AT548,Players!$V$3:$W$851,2,FALSE)</f>
        <v>#N/A</v>
      </c>
      <c r="AW548" s="15" t="e">
        <f t="shared" si="61"/>
        <v>#N/A</v>
      </c>
    </row>
    <row r="549" spans="36:49">
      <c r="AJ549" s="276"/>
      <c r="AK549" s="14">
        <v>548</v>
      </c>
      <c r="AL549" s="15" t="e">
        <f>VLOOKUP($AJ549,Players!$V$3:$W$851,2,FALSE)</f>
        <v>#N/A</v>
      </c>
      <c r="AM549" s="15" t="e">
        <f t="shared" si="60"/>
        <v>#N/A</v>
      </c>
      <c r="AT549" s="253"/>
      <c r="AU549" s="14">
        <v>548</v>
      </c>
      <c r="AV549" s="15" t="e">
        <f>VLOOKUP($AT549,Players!$V$3:$W$851,2,FALSE)</f>
        <v>#N/A</v>
      </c>
      <c r="AW549" s="15" t="e">
        <f t="shared" si="61"/>
        <v>#N/A</v>
      </c>
    </row>
    <row r="550" spans="36:49">
      <c r="AJ550" s="276"/>
      <c r="AK550" s="14">
        <v>549</v>
      </c>
      <c r="AL550" s="15" t="e">
        <f>VLOOKUP($AJ550,Players!$V$3:$W$851,2,FALSE)</f>
        <v>#N/A</v>
      </c>
      <c r="AM550" s="15" t="e">
        <f t="shared" si="60"/>
        <v>#N/A</v>
      </c>
      <c r="AT550" s="253"/>
      <c r="AU550" s="14">
        <v>549</v>
      </c>
      <c r="AV550" s="15" t="e">
        <f>VLOOKUP($AT550,Players!$V$3:$W$851,2,FALSE)</f>
        <v>#N/A</v>
      </c>
      <c r="AW550" s="15" t="e">
        <f t="shared" si="61"/>
        <v>#N/A</v>
      </c>
    </row>
    <row r="551" spans="36:49">
      <c r="AJ551" s="276"/>
      <c r="AK551" s="14">
        <v>550</v>
      </c>
      <c r="AL551" s="15" t="e">
        <f>VLOOKUP($AJ551,Players!$V$3:$W$851,2,FALSE)</f>
        <v>#N/A</v>
      </c>
      <c r="AM551" s="15" t="e">
        <f t="shared" si="60"/>
        <v>#N/A</v>
      </c>
      <c r="AT551" s="253"/>
      <c r="AU551" s="14">
        <v>550</v>
      </c>
      <c r="AV551" s="15" t="e">
        <f>VLOOKUP($AT551,Players!$V$3:$W$851,2,FALSE)</f>
        <v>#N/A</v>
      </c>
      <c r="AW551" s="15" t="e">
        <f t="shared" si="61"/>
        <v>#N/A</v>
      </c>
    </row>
    <row r="552" spans="36:49">
      <c r="AJ552" s="276"/>
      <c r="AK552" s="14">
        <v>551</v>
      </c>
      <c r="AL552" s="15" t="e">
        <f>VLOOKUP($AJ552,Players!$V$3:$W$851,2,FALSE)</f>
        <v>#N/A</v>
      </c>
      <c r="AM552" s="15" t="e">
        <f t="shared" si="60"/>
        <v>#N/A</v>
      </c>
      <c r="AT552" s="253"/>
      <c r="AU552" s="14">
        <v>551</v>
      </c>
      <c r="AV552" s="15" t="e">
        <f>VLOOKUP($AT552,Players!$V$3:$W$851,2,FALSE)</f>
        <v>#N/A</v>
      </c>
      <c r="AW552" s="15" t="e">
        <f t="shared" si="61"/>
        <v>#N/A</v>
      </c>
    </row>
    <row r="553" spans="36:49">
      <c r="AJ553" s="276"/>
      <c r="AK553" s="14">
        <v>552</v>
      </c>
      <c r="AL553" s="15" t="e">
        <f>VLOOKUP($AJ553,Players!$V$3:$W$851,2,FALSE)</f>
        <v>#N/A</v>
      </c>
      <c r="AM553" s="15" t="e">
        <f t="shared" si="60"/>
        <v>#N/A</v>
      </c>
      <c r="AT553" s="253"/>
      <c r="AU553" s="14">
        <v>552</v>
      </c>
      <c r="AV553" s="15" t="e">
        <f>VLOOKUP($AT553,Players!$V$3:$W$851,2,FALSE)</f>
        <v>#N/A</v>
      </c>
      <c r="AW553" s="15" t="e">
        <f t="shared" si="61"/>
        <v>#N/A</v>
      </c>
    </row>
    <row r="554" spans="36:49">
      <c r="AJ554" s="276"/>
      <c r="AK554" s="14">
        <v>553</v>
      </c>
      <c r="AL554" s="15" t="e">
        <f>VLOOKUP($AJ554,Players!$V$3:$W$851,2,FALSE)</f>
        <v>#N/A</v>
      </c>
      <c r="AM554" s="15" t="e">
        <f t="shared" si="60"/>
        <v>#N/A</v>
      </c>
      <c r="AT554" s="253"/>
      <c r="AU554" s="14">
        <v>553</v>
      </c>
      <c r="AV554" s="15" t="e">
        <f>VLOOKUP($AT554,Players!$V$3:$W$851,2,FALSE)</f>
        <v>#N/A</v>
      </c>
      <c r="AW554" s="15" t="e">
        <f t="shared" si="61"/>
        <v>#N/A</v>
      </c>
    </row>
    <row r="555" spans="36:49">
      <c r="AJ555" s="276"/>
      <c r="AK555" s="14">
        <v>554</v>
      </c>
      <c r="AL555" s="15" t="e">
        <f>VLOOKUP($AJ555,Players!$V$3:$W$851,2,FALSE)</f>
        <v>#N/A</v>
      </c>
      <c r="AM555" s="15" t="e">
        <f t="shared" si="60"/>
        <v>#N/A</v>
      </c>
      <c r="AT555" s="253"/>
      <c r="AU555" s="14">
        <v>554</v>
      </c>
      <c r="AV555" s="15" t="e">
        <f>VLOOKUP($AT555,Players!$V$3:$W$851,2,FALSE)</f>
        <v>#N/A</v>
      </c>
      <c r="AW555" s="15" t="e">
        <f t="shared" si="61"/>
        <v>#N/A</v>
      </c>
    </row>
    <row r="556" spans="36:49">
      <c r="AJ556" s="276"/>
      <c r="AK556" s="14">
        <v>555</v>
      </c>
      <c r="AL556" s="15" t="e">
        <f>VLOOKUP($AJ556,Players!$V$3:$W$851,2,FALSE)</f>
        <v>#N/A</v>
      </c>
      <c r="AM556" s="15" t="e">
        <f t="shared" si="60"/>
        <v>#N/A</v>
      </c>
      <c r="AT556" s="253"/>
      <c r="AU556" s="14">
        <v>555</v>
      </c>
      <c r="AV556" s="15" t="e">
        <f>VLOOKUP($AT556,Players!$V$3:$W$851,2,FALSE)</f>
        <v>#N/A</v>
      </c>
      <c r="AW556" s="15" t="e">
        <f t="shared" si="61"/>
        <v>#N/A</v>
      </c>
    </row>
    <row r="557" spans="36:49">
      <c r="AJ557" s="276"/>
      <c r="AK557" s="14">
        <v>556</v>
      </c>
      <c r="AL557" s="15" t="e">
        <f>VLOOKUP($AJ557,Players!$V$3:$W$851,2,FALSE)</f>
        <v>#N/A</v>
      </c>
      <c r="AM557" s="15" t="e">
        <f t="shared" si="60"/>
        <v>#N/A</v>
      </c>
      <c r="AT557" s="253"/>
      <c r="AU557" s="14">
        <v>556</v>
      </c>
      <c r="AV557" s="15" t="e">
        <f>VLOOKUP($AT557,Players!$V$3:$W$851,2,FALSE)</f>
        <v>#N/A</v>
      </c>
      <c r="AW557" s="15" t="e">
        <f t="shared" si="61"/>
        <v>#N/A</v>
      </c>
    </row>
    <row r="558" spans="36:49">
      <c r="AJ558" s="276"/>
      <c r="AK558" s="14">
        <v>557</v>
      </c>
      <c r="AL558" s="15" t="e">
        <f>VLOOKUP($AJ558,Players!$V$3:$W$851,2,FALSE)</f>
        <v>#N/A</v>
      </c>
      <c r="AM558" s="15" t="e">
        <f t="shared" si="60"/>
        <v>#N/A</v>
      </c>
      <c r="AT558" s="253"/>
      <c r="AU558" s="14">
        <v>557</v>
      </c>
      <c r="AV558" s="15" t="e">
        <f>VLOOKUP($AT558,Players!$V$3:$W$851,2,FALSE)</f>
        <v>#N/A</v>
      </c>
      <c r="AW558" s="15" t="e">
        <f t="shared" si="61"/>
        <v>#N/A</v>
      </c>
    </row>
    <row r="559" spans="36:49">
      <c r="AJ559" s="276"/>
      <c r="AK559" s="14">
        <v>558</v>
      </c>
      <c r="AL559" s="15" t="e">
        <f>VLOOKUP($AJ559,Players!$V$3:$W$851,2,FALSE)</f>
        <v>#N/A</v>
      </c>
      <c r="AM559" s="15" t="e">
        <f t="shared" si="60"/>
        <v>#N/A</v>
      </c>
      <c r="AT559" s="253"/>
      <c r="AU559" s="14">
        <v>558</v>
      </c>
      <c r="AV559" s="15" t="e">
        <f>VLOOKUP($AT559,Players!$V$3:$W$851,2,FALSE)</f>
        <v>#N/A</v>
      </c>
      <c r="AW559" s="15" t="e">
        <f t="shared" si="61"/>
        <v>#N/A</v>
      </c>
    </row>
    <row r="560" spans="36:49">
      <c r="AJ560" s="276"/>
      <c r="AK560" s="14">
        <v>559</v>
      </c>
      <c r="AL560" s="15" t="e">
        <f>VLOOKUP($AJ560,Players!$V$3:$W$851,2,FALSE)</f>
        <v>#N/A</v>
      </c>
      <c r="AM560" s="15" t="e">
        <f t="shared" si="60"/>
        <v>#N/A</v>
      </c>
      <c r="AT560" s="253"/>
      <c r="AU560" s="14">
        <v>559</v>
      </c>
      <c r="AV560" s="15" t="e">
        <f>VLOOKUP($AT560,Players!$V$3:$W$851,2,FALSE)</f>
        <v>#N/A</v>
      </c>
      <c r="AW560" s="15" t="e">
        <f t="shared" si="61"/>
        <v>#N/A</v>
      </c>
    </row>
    <row r="561" spans="36:49">
      <c r="AJ561" s="276"/>
      <c r="AK561" s="14">
        <v>560</v>
      </c>
      <c r="AL561" s="15" t="e">
        <f>VLOOKUP($AJ561,Players!$V$3:$W$851,2,FALSE)</f>
        <v>#N/A</v>
      </c>
      <c r="AM561" s="15" t="e">
        <f t="shared" si="60"/>
        <v>#N/A</v>
      </c>
      <c r="AT561" s="253"/>
      <c r="AU561" s="14">
        <v>560</v>
      </c>
      <c r="AV561" s="15" t="e">
        <f>VLOOKUP($AT561,Players!$V$3:$W$851,2,FALSE)</f>
        <v>#N/A</v>
      </c>
      <c r="AW561" s="15" t="e">
        <f t="shared" si="61"/>
        <v>#N/A</v>
      </c>
    </row>
    <row r="562" spans="36:49">
      <c r="AJ562" s="276"/>
      <c r="AK562" s="14">
        <v>561</v>
      </c>
      <c r="AL562" s="15" t="e">
        <f>VLOOKUP($AJ562,Players!$V$3:$W$851,2,FALSE)</f>
        <v>#N/A</v>
      </c>
      <c r="AM562" s="15" t="e">
        <f t="shared" si="60"/>
        <v>#N/A</v>
      </c>
      <c r="AT562" s="253"/>
      <c r="AU562" s="14">
        <v>561</v>
      </c>
      <c r="AV562" s="15" t="e">
        <f>VLOOKUP($AT562,Players!$V$3:$W$851,2,FALSE)</f>
        <v>#N/A</v>
      </c>
      <c r="AW562" s="15" t="e">
        <f t="shared" si="61"/>
        <v>#N/A</v>
      </c>
    </row>
    <row r="563" spans="36:49">
      <c r="AJ563" s="276"/>
      <c r="AK563" s="14">
        <v>562</v>
      </c>
      <c r="AL563" s="15" t="e">
        <f>VLOOKUP($AJ563,Players!$V$3:$W$851,2,FALSE)</f>
        <v>#N/A</v>
      </c>
      <c r="AM563" s="15" t="e">
        <f t="shared" si="60"/>
        <v>#N/A</v>
      </c>
      <c r="AT563" s="253"/>
      <c r="AU563" s="14">
        <v>562</v>
      </c>
      <c r="AV563" s="15" t="e">
        <f>VLOOKUP($AT563,Players!$V$3:$W$851,2,FALSE)</f>
        <v>#N/A</v>
      </c>
      <c r="AW563" s="15" t="e">
        <f t="shared" si="61"/>
        <v>#N/A</v>
      </c>
    </row>
    <row r="564" spans="36:49">
      <c r="AJ564" s="276"/>
      <c r="AK564" s="14">
        <v>563</v>
      </c>
      <c r="AL564" s="15" t="e">
        <f>VLOOKUP($AJ564,Players!$V$3:$W$851,2,FALSE)</f>
        <v>#N/A</v>
      </c>
      <c r="AM564" s="15" t="e">
        <f t="shared" si="60"/>
        <v>#N/A</v>
      </c>
      <c r="AT564" s="253"/>
      <c r="AU564" s="14">
        <v>563</v>
      </c>
      <c r="AV564" s="15" t="e">
        <f>VLOOKUP($AT564,Players!$V$3:$W$851,2,FALSE)</f>
        <v>#N/A</v>
      </c>
      <c r="AW564" s="15" t="e">
        <f t="shared" si="61"/>
        <v>#N/A</v>
      </c>
    </row>
    <row r="565" spans="36:49">
      <c r="AJ565" s="276"/>
      <c r="AK565" s="14">
        <v>564</v>
      </c>
      <c r="AL565" s="15" t="e">
        <f>VLOOKUP($AJ565,Players!$V$3:$W$851,2,FALSE)</f>
        <v>#N/A</v>
      </c>
      <c r="AM565" s="15" t="e">
        <f t="shared" si="60"/>
        <v>#N/A</v>
      </c>
      <c r="AT565" s="253"/>
      <c r="AU565" s="14">
        <v>564</v>
      </c>
      <c r="AV565" s="15" t="e">
        <f>VLOOKUP($AT565,Players!$V$3:$W$851,2,FALSE)</f>
        <v>#N/A</v>
      </c>
      <c r="AW565" s="15" t="e">
        <f t="shared" si="61"/>
        <v>#N/A</v>
      </c>
    </row>
    <row r="566" spans="36:49">
      <c r="AJ566" s="276"/>
      <c r="AK566" s="14">
        <v>565</v>
      </c>
      <c r="AL566" s="15" t="e">
        <f>VLOOKUP($AJ566,Players!$V$3:$W$851,2,FALSE)</f>
        <v>#N/A</v>
      </c>
      <c r="AM566" s="15" t="e">
        <f t="shared" si="60"/>
        <v>#N/A</v>
      </c>
      <c r="AT566" s="253"/>
      <c r="AU566" s="14">
        <v>565</v>
      </c>
      <c r="AV566" s="15" t="e">
        <f>VLOOKUP($AT566,Players!$V$3:$W$851,2,FALSE)</f>
        <v>#N/A</v>
      </c>
      <c r="AW566" s="15" t="e">
        <f t="shared" si="61"/>
        <v>#N/A</v>
      </c>
    </row>
    <row r="567" spans="36:49">
      <c r="AJ567" s="276"/>
      <c r="AK567" s="14">
        <v>566</v>
      </c>
      <c r="AL567" s="15" t="e">
        <f>VLOOKUP($AJ567,Players!$V$3:$W$851,2,FALSE)</f>
        <v>#N/A</v>
      </c>
      <c r="AM567" s="15" t="e">
        <f t="shared" si="60"/>
        <v>#N/A</v>
      </c>
      <c r="AT567" s="253"/>
      <c r="AU567" s="14">
        <v>566</v>
      </c>
      <c r="AV567" s="15" t="e">
        <f>VLOOKUP($AT567,Players!$V$3:$W$851,2,FALSE)</f>
        <v>#N/A</v>
      </c>
      <c r="AW567" s="15" t="e">
        <f t="shared" si="61"/>
        <v>#N/A</v>
      </c>
    </row>
    <row r="568" spans="36:49">
      <c r="AJ568" s="276"/>
      <c r="AK568" s="14">
        <v>567</v>
      </c>
      <c r="AL568" s="15" t="e">
        <f>VLOOKUP($AJ568,Players!$V$3:$W$851,2,FALSE)</f>
        <v>#N/A</v>
      </c>
      <c r="AM568" s="15" t="e">
        <f t="shared" si="60"/>
        <v>#N/A</v>
      </c>
      <c r="AT568" s="253"/>
      <c r="AU568" s="14">
        <v>567</v>
      </c>
      <c r="AV568" s="15" t="e">
        <f>VLOOKUP($AT568,Players!$V$3:$W$851,2,FALSE)</f>
        <v>#N/A</v>
      </c>
      <c r="AW568" s="15" t="e">
        <f t="shared" si="61"/>
        <v>#N/A</v>
      </c>
    </row>
    <row r="569" spans="36:49">
      <c r="AJ569" s="276"/>
      <c r="AK569" s="14">
        <v>568</v>
      </c>
      <c r="AL569" s="15" t="e">
        <f>VLOOKUP($AJ569,Players!$V$3:$W$851,2,FALSE)</f>
        <v>#N/A</v>
      </c>
      <c r="AM569" s="15" t="e">
        <f t="shared" si="60"/>
        <v>#N/A</v>
      </c>
      <c r="AT569" s="253"/>
      <c r="AU569" s="14">
        <v>568</v>
      </c>
      <c r="AV569" s="15" t="e">
        <f>VLOOKUP($AT569,Players!$V$3:$W$851,2,FALSE)</f>
        <v>#N/A</v>
      </c>
      <c r="AW569" s="15" t="e">
        <f t="shared" si="61"/>
        <v>#N/A</v>
      </c>
    </row>
    <row r="570" spans="36:49">
      <c r="AJ570" s="276"/>
      <c r="AK570" s="14">
        <v>569</v>
      </c>
      <c r="AL570" s="15" t="e">
        <f>VLOOKUP($AJ570,Players!$V$3:$W$851,2,FALSE)</f>
        <v>#N/A</v>
      </c>
      <c r="AM570" s="15" t="e">
        <f t="shared" si="60"/>
        <v>#N/A</v>
      </c>
      <c r="AT570" s="253"/>
      <c r="AU570" s="14">
        <v>569</v>
      </c>
      <c r="AV570" s="15" t="e">
        <f>VLOOKUP($AT570,Players!$V$3:$W$851,2,FALSE)</f>
        <v>#N/A</v>
      </c>
      <c r="AW570" s="15" t="e">
        <f t="shared" si="61"/>
        <v>#N/A</v>
      </c>
    </row>
    <row r="571" spans="36:49">
      <c r="AJ571" s="276"/>
      <c r="AK571" s="14">
        <v>570</v>
      </c>
      <c r="AL571" s="15" t="e">
        <f>VLOOKUP($AJ571,Players!$V$3:$W$851,2,FALSE)</f>
        <v>#N/A</v>
      </c>
      <c r="AM571" s="15" t="e">
        <f t="shared" si="60"/>
        <v>#N/A</v>
      </c>
      <c r="AT571" s="253"/>
      <c r="AU571" s="14">
        <v>570</v>
      </c>
      <c r="AV571" s="15" t="e">
        <f>VLOOKUP($AT571,Players!$V$3:$W$851,2,FALSE)</f>
        <v>#N/A</v>
      </c>
      <c r="AW571" s="15" t="e">
        <f t="shared" si="61"/>
        <v>#N/A</v>
      </c>
    </row>
    <row r="572" spans="36:49">
      <c r="AJ572" s="276"/>
      <c r="AK572" s="14">
        <v>571</v>
      </c>
      <c r="AL572" s="15" t="e">
        <f>VLOOKUP($AJ572,Players!$V$3:$W$851,2,FALSE)</f>
        <v>#N/A</v>
      </c>
      <c r="AM572" s="15" t="e">
        <f t="shared" si="60"/>
        <v>#N/A</v>
      </c>
      <c r="AT572" s="253"/>
      <c r="AU572" s="14">
        <v>571</v>
      </c>
      <c r="AV572" s="15" t="e">
        <f>VLOOKUP($AT572,Players!$V$3:$W$851,2,FALSE)</f>
        <v>#N/A</v>
      </c>
      <c r="AW572" s="15" t="e">
        <f t="shared" si="61"/>
        <v>#N/A</v>
      </c>
    </row>
    <row r="573" spans="36:49">
      <c r="AJ573" s="276"/>
      <c r="AK573" s="14">
        <v>572</v>
      </c>
      <c r="AL573" s="15" t="e">
        <f>VLOOKUP($AJ573,Players!$V$3:$W$851,2,FALSE)</f>
        <v>#N/A</v>
      </c>
      <c r="AM573" s="15" t="e">
        <f t="shared" si="60"/>
        <v>#N/A</v>
      </c>
      <c r="AT573" s="253"/>
      <c r="AU573" s="14">
        <v>572</v>
      </c>
      <c r="AV573" s="15" t="e">
        <f>VLOOKUP($AT573,Players!$V$3:$W$851,2,FALSE)</f>
        <v>#N/A</v>
      </c>
      <c r="AW573" s="15" t="e">
        <f t="shared" si="61"/>
        <v>#N/A</v>
      </c>
    </row>
    <row r="574" spans="36:49">
      <c r="AJ574" s="276"/>
      <c r="AK574" s="14">
        <v>573</v>
      </c>
      <c r="AL574" s="15" t="e">
        <f>VLOOKUP($AJ574,Players!$V$3:$W$851,2,FALSE)</f>
        <v>#N/A</v>
      </c>
      <c r="AM574" s="15" t="e">
        <f t="shared" si="60"/>
        <v>#N/A</v>
      </c>
      <c r="AT574" s="253"/>
      <c r="AU574" s="14">
        <v>573</v>
      </c>
      <c r="AV574" s="15" t="e">
        <f>VLOOKUP($AT574,Players!$V$3:$W$851,2,FALSE)</f>
        <v>#N/A</v>
      </c>
      <c r="AW574" s="15" t="e">
        <f t="shared" si="61"/>
        <v>#N/A</v>
      </c>
    </row>
    <row r="575" spans="36:49">
      <c r="AJ575" s="276"/>
      <c r="AK575" s="14">
        <v>574</v>
      </c>
      <c r="AL575" s="15" t="e">
        <f>VLOOKUP($AJ575,Players!$V$3:$W$851,2,FALSE)</f>
        <v>#N/A</v>
      </c>
      <c r="AM575" s="15" t="e">
        <f t="shared" si="60"/>
        <v>#N/A</v>
      </c>
      <c r="AT575" s="253"/>
      <c r="AU575" s="14">
        <v>574</v>
      </c>
      <c r="AV575" s="15" t="e">
        <f>VLOOKUP($AT575,Players!$V$3:$W$851,2,FALSE)</f>
        <v>#N/A</v>
      </c>
      <c r="AW575" s="15" t="e">
        <f t="shared" si="61"/>
        <v>#N/A</v>
      </c>
    </row>
    <row r="576" spans="36:49">
      <c r="AJ576" s="276"/>
      <c r="AK576" s="14">
        <v>575</v>
      </c>
      <c r="AL576" s="15" t="e">
        <f>VLOOKUP($AJ576,Players!$V$3:$W$851,2,FALSE)</f>
        <v>#N/A</v>
      </c>
      <c r="AM576" s="15" t="e">
        <f t="shared" si="60"/>
        <v>#N/A</v>
      </c>
      <c r="AT576" s="253"/>
      <c r="AU576" s="14">
        <v>575</v>
      </c>
      <c r="AV576" s="15" t="e">
        <f>VLOOKUP($AT576,Players!$V$3:$W$851,2,FALSE)</f>
        <v>#N/A</v>
      </c>
      <c r="AW576" s="15" t="e">
        <f t="shared" si="61"/>
        <v>#N/A</v>
      </c>
    </row>
    <row r="577" spans="36:49">
      <c r="AJ577" s="276"/>
      <c r="AK577" s="14">
        <v>576</v>
      </c>
      <c r="AL577" s="15" t="e">
        <f>VLOOKUP($AJ577,Players!$V$3:$W$851,2,FALSE)</f>
        <v>#N/A</v>
      </c>
      <c r="AM577" s="15" t="e">
        <f t="shared" si="60"/>
        <v>#N/A</v>
      </c>
      <c r="AT577" s="253"/>
      <c r="AU577" s="14">
        <v>576</v>
      </c>
      <c r="AV577" s="15" t="e">
        <f>VLOOKUP($AT577,Players!$V$3:$W$851,2,FALSE)</f>
        <v>#N/A</v>
      </c>
      <c r="AW577" s="15" t="e">
        <f t="shared" si="61"/>
        <v>#N/A</v>
      </c>
    </row>
    <row r="578" spans="36:49">
      <c r="AJ578" s="276"/>
      <c r="AK578" s="14">
        <v>577</v>
      </c>
      <c r="AL578" s="15" t="e">
        <f>VLOOKUP($AJ578,Players!$V$3:$W$851,2,FALSE)</f>
        <v>#N/A</v>
      </c>
      <c r="AM578" s="15" t="e">
        <f t="shared" ref="AM578:AM614" si="62">IF(AL578&gt;0,1,0)</f>
        <v>#N/A</v>
      </c>
      <c r="AT578" s="253"/>
      <c r="AU578" s="14">
        <v>577</v>
      </c>
      <c r="AV578" s="15" t="e">
        <f>VLOOKUP($AT578,Players!$V$3:$W$851,2,FALSE)</f>
        <v>#N/A</v>
      </c>
      <c r="AW578" s="15" t="e">
        <f t="shared" ref="AW578:AW641" si="63">IF(AV578&gt;0,1,0)</f>
        <v>#N/A</v>
      </c>
    </row>
    <row r="579" spans="36:49">
      <c r="AJ579" s="276"/>
      <c r="AK579" s="14">
        <v>578</v>
      </c>
      <c r="AL579" s="15" t="e">
        <f>VLOOKUP($AJ579,Players!$V$3:$W$851,2,FALSE)</f>
        <v>#N/A</v>
      </c>
      <c r="AM579" s="15" t="e">
        <f t="shared" si="62"/>
        <v>#N/A</v>
      </c>
      <c r="AT579" s="253"/>
      <c r="AU579" s="14">
        <v>578</v>
      </c>
      <c r="AV579" s="15" t="e">
        <f>VLOOKUP($AT579,Players!$V$3:$W$851,2,FALSE)</f>
        <v>#N/A</v>
      </c>
      <c r="AW579" s="15" t="e">
        <f t="shared" si="63"/>
        <v>#N/A</v>
      </c>
    </row>
    <row r="580" spans="36:49">
      <c r="AJ580" s="276"/>
      <c r="AK580" s="14">
        <v>579</v>
      </c>
      <c r="AL580" s="15" t="e">
        <f>VLOOKUP($AJ580,Players!$V$3:$W$851,2,FALSE)</f>
        <v>#N/A</v>
      </c>
      <c r="AM580" s="15" t="e">
        <f t="shared" si="62"/>
        <v>#N/A</v>
      </c>
      <c r="AT580" s="253"/>
      <c r="AU580" s="14">
        <v>579</v>
      </c>
      <c r="AV580" s="15" t="e">
        <f>VLOOKUP($AT580,Players!$V$3:$W$851,2,FALSE)</f>
        <v>#N/A</v>
      </c>
      <c r="AW580" s="15" t="e">
        <f t="shared" si="63"/>
        <v>#N/A</v>
      </c>
    </row>
    <row r="581" spans="36:49">
      <c r="AJ581" s="276"/>
      <c r="AK581" s="14">
        <v>580</v>
      </c>
      <c r="AL581" s="15" t="e">
        <f>VLOOKUP($AJ581,Players!$V$3:$W$851,2,FALSE)</f>
        <v>#N/A</v>
      </c>
      <c r="AM581" s="15" t="e">
        <f t="shared" si="62"/>
        <v>#N/A</v>
      </c>
      <c r="AT581" s="253"/>
      <c r="AU581" s="14">
        <v>580</v>
      </c>
      <c r="AV581" s="15" t="e">
        <f>VLOOKUP($AT581,Players!$V$3:$W$851,2,FALSE)</f>
        <v>#N/A</v>
      </c>
      <c r="AW581" s="15" t="e">
        <f t="shared" si="63"/>
        <v>#N/A</v>
      </c>
    </row>
    <row r="582" spans="36:49">
      <c r="AJ582" s="276"/>
      <c r="AK582" s="14">
        <v>581</v>
      </c>
      <c r="AL582" s="15" t="e">
        <f>VLOOKUP($AJ582,Players!$V$3:$W$851,2,FALSE)</f>
        <v>#N/A</v>
      </c>
      <c r="AM582" s="15" t="e">
        <f t="shared" si="62"/>
        <v>#N/A</v>
      </c>
      <c r="AT582" s="253"/>
      <c r="AU582" s="14">
        <v>581</v>
      </c>
      <c r="AV582" s="15" t="e">
        <f>VLOOKUP($AT582,Players!$V$3:$W$851,2,FALSE)</f>
        <v>#N/A</v>
      </c>
      <c r="AW582" s="15" t="e">
        <f t="shared" si="63"/>
        <v>#N/A</v>
      </c>
    </row>
    <row r="583" spans="36:49">
      <c r="AJ583" s="276"/>
      <c r="AK583" s="14">
        <v>582</v>
      </c>
      <c r="AL583" s="15" t="e">
        <f>VLOOKUP($AJ583,Players!$V$3:$W$851,2,FALSE)</f>
        <v>#N/A</v>
      </c>
      <c r="AM583" s="15" t="e">
        <f t="shared" si="62"/>
        <v>#N/A</v>
      </c>
      <c r="AT583" s="253"/>
      <c r="AU583" s="14">
        <v>582</v>
      </c>
      <c r="AV583" s="15" t="e">
        <f>VLOOKUP($AT583,Players!$V$3:$W$851,2,FALSE)</f>
        <v>#N/A</v>
      </c>
      <c r="AW583" s="15" t="e">
        <f t="shared" si="63"/>
        <v>#N/A</v>
      </c>
    </row>
    <row r="584" spans="36:49">
      <c r="AJ584" s="276"/>
      <c r="AK584" s="14">
        <v>583</v>
      </c>
      <c r="AL584" s="15" t="e">
        <f>VLOOKUP($AJ584,Players!$V$3:$W$851,2,FALSE)</f>
        <v>#N/A</v>
      </c>
      <c r="AM584" s="15" t="e">
        <f t="shared" si="62"/>
        <v>#N/A</v>
      </c>
      <c r="AT584" s="253"/>
      <c r="AU584" s="14">
        <v>583</v>
      </c>
      <c r="AV584" s="15" t="e">
        <f>VLOOKUP($AT584,Players!$V$3:$W$851,2,FALSE)</f>
        <v>#N/A</v>
      </c>
      <c r="AW584" s="15" t="e">
        <f t="shared" si="63"/>
        <v>#N/A</v>
      </c>
    </row>
    <row r="585" spans="36:49">
      <c r="AJ585" s="276"/>
      <c r="AK585" s="14">
        <v>584</v>
      </c>
      <c r="AL585" s="15" t="e">
        <f>VLOOKUP($AJ585,Players!$V$3:$W$851,2,FALSE)</f>
        <v>#N/A</v>
      </c>
      <c r="AM585" s="15" t="e">
        <f t="shared" si="62"/>
        <v>#N/A</v>
      </c>
      <c r="AT585" s="253"/>
      <c r="AU585" s="14">
        <v>584</v>
      </c>
      <c r="AV585" s="15" t="e">
        <f>VLOOKUP($AT585,Players!$V$3:$W$851,2,FALSE)</f>
        <v>#N/A</v>
      </c>
      <c r="AW585" s="15" t="e">
        <f t="shared" si="63"/>
        <v>#N/A</v>
      </c>
    </row>
    <row r="586" spans="36:49">
      <c r="AJ586" s="276"/>
      <c r="AK586" s="14">
        <v>585</v>
      </c>
      <c r="AL586" s="15" t="e">
        <f>VLOOKUP($AJ586,Players!$V$3:$W$851,2,FALSE)</f>
        <v>#N/A</v>
      </c>
      <c r="AM586" s="15" t="e">
        <f t="shared" si="62"/>
        <v>#N/A</v>
      </c>
      <c r="AT586" s="253"/>
      <c r="AU586" s="14">
        <v>585</v>
      </c>
      <c r="AV586" s="15" t="e">
        <f>VLOOKUP($AT586,Players!$V$3:$W$851,2,FALSE)</f>
        <v>#N/A</v>
      </c>
      <c r="AW586" s="15" t="e">
        <f t="shared" si="63"/>
        <v>#N/A</v>
      </c>
    </row>
    <row r="587" spans="36:49">
      <c r="AJ587" s="276"/>
      <c r="AK587" s="14">
        <v>586</v>
      </c>
      <c r="AL587" s="15" t="e">
        <f>VLOOKUP($AJ587,Players!$V$3:$W$851,2,FALSE)</f>
        <v>#N/A</v>
      </c>
      <c r="AM587" s="15" t="e">
        <f t="shared" si="62"/>
        <v>#N/A</v>
      </c>
      <c r="AT587" s="253"/>
      <c r="AU587" s="14">
        <v>586</v>
      </c>
      <c r="AV587" s="15" t="e">
        <f>VLOOKUP($AT587,Players!$V$3:$W$851,2,FALSE)</f>
        <v>#N/A</v>
      </c>
      <c r="AW587" s="15" t="e">
        <f t="shared" si="63"/>
        <v>#N/A</v>
      </c>
    </row>
    <row r="588" spans="36:49">
      <c r="AJ588" s="276"/>
      <c r="AK588" s="14">
        <v>587</v>
      </c>
      <c r="AL588" s="15" t="e">
        <f>VLOOKUP($AJ588,Players!$V$3:$W$851,2,FALSE)</f>
        <v>#N/A</v>
      </c>
      <c r="AM588" s="15" t="e">
        <f t="shared" si="62"/>
        <v>#N/A</v>
      </c>
      <c r="AT588" s="253"/>
      <c r="AU588" s="14">
        <v>587</v>
      </c>
      <c r="AV588" s="15" t="e">
        <f>VLOOKUP($AT588,Players!$V$3:$W$851,2,FALSE)</f>
        <v>#N/A</v>
      </c>
      <c r="AW588" s="15" t="e">
        <f t="shared" si="63"/>
        <v>#N/A</v>
      </c>
    </row>
    <row r="589" spans="36:49">
      <c r="AJ589" s="276"/>
      <c r="AK589" s="14">
        <v>588</v>
      </c>
      <c r="AL589" s="15" t="e">
        <f>VLOOKUP($AJ589,Players!$V$3:$W$851,2,FALSE)</f>
        <v>#N/A</v>
      </c>
      <c r="AM589" s="15" t="e">
        <f t="shared" si="62"/>
        <v>#N/A</v>
      </c>
      <c r="AT589" s="253"/>
      <c r="AU589" s="14">
        <v>588</v>
      </c>
      <c r="AV589" s="15" t="e">
        <f>VLOOKUP($AT589,Players!$V$3:$W$851,2,FALSE)</f>
        <v>#N/A</v>
      </c>
      <c r="AW589" s="15" t="e">
        <f t="shared" si="63"/>
        <v>#N/A</v>
      </c>
    </row>
    <row r="590" spans="36:49">
      <c r="AJ590" s="276"/>
      <c r="AK590" s="14">
        <v>589</v>
      </c>
      <c r="AL590" s="15" t="e">
        <f>VLOOKUP($AJ590,Players!$V$3:$W$851,2,FALSE)</f>
        <v>#N/A</v>
      </c>
      <c r="AM590" s="15" t="e">
        <f t="shared" si="62"/>
        <v>#N/A</v>
      </c>
      <c r="AT590" s="253"/>
      <c r="AU590" s="14">
        <v>589</v>
      </c>
      <c r="AV590" s="15" t="e">
        <f>VLOOKUP($AT590,Players!$V$3:$W$851,2,FALSE)</f>
        <v>#N/A</v>
      </c>
      <c r="AW590" s="15" t="e">
        <f t="shared" si="63"/>
        <v>#N/A</v>
      </c>
    </row>
    <row r="591" spans="36:49">
      <c r="AJ591" s="276"/>
      <c r="AK591" s="14">
        <v>590</v>
      </c>
      <c r="AL591" s="15" t="e">
        <f>VLOOKUP($AJ591,Players!$V$3:$W$851,2,FALSE)</f>
        <v>#N/A</v>
      </c>
      <c r="AM591" s="15" t="e">
        <f t="shared" si="62"/>
        <v>#N/A</v>
      </c>
      <c r="AT591" s="253"/>
      <c r="AU591" s="14">
        <v>590</v>
      </c>
      <c r="AV591" s="15" t="e">
        <f>VLOOKUP($AT591,Players!$V$3:$W$851,2,FALSE)</f>
        <v>#N/A</v>
      </c>
      <c r="AW591" s="15" t="e">
        <f t="shared" si="63"/>
        <v>#N/A</v>
      </c>
    </row>
    <row r="592" spans="36:49">
      <c r="AJ592" s="276"/>
      <c r="AK592" s="14">
        <v>591</v>
      </c>
      <c r="AL592" s="15" t="e">
        <f>VLOOKUP($AJ592,Players!$V$3:$W$851,2,FALSE)</f>
        <v>#N/A</v>
      </c>
      <c r="AM592" s="15" t="e">
        <f t="shared" si="62"/>
        <v>#N/A</v>
      </c>
      <c r="AT592" s="253"/>
      <c r="AU592" s="14">
        <v>591</v>
      </c>
      <c r="AV592" s="15" t="e">
        <f>VLOOKUP($AT592,Players!$V$3:$W$851,2,FALSE)</f>
        <v>#N/A</v>
      </c>
      <c r="AW592" s="15" t="e">
        <f t="shared" si="63"/>
        <v>#N/A</v>
      </c>
    </row>
    <row r="593" spans="36:49">
      <c r="AJ593" s="276"/>
      <c r="AK593" s="14">
        <v>592</v>
      </c>
      <c r="AL593" s="15" t="e">
        <f>VLOOKUP($AJ593,Players!$V$3:$W$851,2,FALSE)</f>
        <v>#N/A</v>
      </c>
      <c r="AM593" s="15" t="e">
        <f t="shared" si="62"/>
        <v>#N/A</v>
      </c>
      <c r="AT593" s="253"/>
      <c r="AU593" s="14">
        <v>592</v>
      </c>
      <c r="AV593" s="15" t="e">
        <f>VLOOKUP($AT593,Players!$V$3:$W$851,2,FALSE)</f>
        <v>#N/A</v>
      </c>
      <c r="AW593" s="15" t="e">
        <f t="shared" si="63"/>
        <v>#N/A</v>
      </c>
    </row>
    <row r="594" spans="36:49">
      <c r="AJ594" s="276"/>
      <c r="AK594" s="14">
        <v>593</v>
      </c>
      <c r="AL594" s="15" t="e">
        <f>VLOOKUP($AJ594,Players!$V$3:$W$851,2,FALSE)</f>
        <v>#N/A</v>
      </c>
      <c r="AM594" s="15" t="e">
        <f t="shared" si="62"/>
        <v>#N/A</v>
      </c>
      <c r="AT594" s="253"/>
      <c r="AU594" s="14">
        <v>593</v>
      </c>
      <c r="AV594" s="15" t="e">
        <f>VLOOKUP($AT594,Players!$V$3:$W$851,2,FALSE)</f>
        <v>#N/A</v>
      </c>
      <c r="AW594" s="15" t="e">
        <f t="shared" si="63"/>
        <v>#N/A</v>
      </c>
    </row>
    <row r="595" spans="36:49">
      <c r="AJ595" s="276"/>
      <c r="AK595" s="14">
        <v>594</v>
      </c>
      <c r="AL595" s="15" t="e">
        <f>VLOOKUP($AJ595,Players!$V$3:$W$851,2,FALSE)</f>
        <v>#N/A</v>
      </c>
      <c r="AM595" s="15" t="e">
        <f t="shared" si="62"/>
        <v>#N/A</v>
      </c>
      <c r="AT595" s="253"/>
      <c r="AU595" s="14">
        <v>594</v>
      </c>
      <c r="AV595" s="15" t="e">
        <f>VLOOKUP($AT595,Players!$V$3:$W$851,2,FALSE)</f>
        <v>#N/A</v>
      </c>
      <c r="AW595" s="15" t="e">
        <f t="shared" si="63"/>
        <v>#N/A</v>
      </c>
    </row>
    <row r="596" spans="36:49">
      <c r="AJ596" s="276"/>
      <c r="AK596" s="14">
        <v>595</v>
      </c>
      <c r="AL596" s="15" t="e">
        <f>VLOOKUP($AJ596,Players!$V$3:$W$851,2,FALSE)</f>
        <v>#N/A</v>
      </c>
      <c r="AM596" s="15" t="e">
        <f t="shared" si="62"/>
        <v>#N/A</v>
      </c>
      <c r="AT596" s="253"/>
      <c r="AU596" s="14">
        <v>595</v>
      </c>
      <c r="AV596" s="15" t="e">
        <f>VLOOKUP($AT596,Players!$V$3:$W$851,2,FALSE)</f>
        <v>#N/A</v>
      </c>
      <c r="AW596" s="15" t="e">
        <f t="shared" si="63"/>
        <v>#N/A</v>
      </c>
    </row>
    <row r="597" spans="36:49">
      <c r="AJ597" s="276"/>
      <c r="AK597" s="14">
        <v>596</v>
      </c>
      <c r="AL597" s="15" t="e">
        <f>VLOOKUP($AJ597,Players!$V$3:$W$851,2,FALSE)</f>
        <v>#N/A</v>
      </c>
      <c r="AM597" s="15" t="e">
        <f t="shared" si="62"/>
        <v>#N/A</v>
      </c>
      <c r="AT597" s="253"/>
      <c r="AU597" s="14">
        <v>596</v>
      </c>
      <c r="AV597" s="15" t="e">
        <f>VLOOKUP($AT597,Players!$V$3:$W$851,2,FALSE)</f>
        <v>#N/A</v>
      </c>
      <c r="AW597" s="15" t="e">
        <f t="shared" si="63"/>
        <v>#N/A</v>
      </c>
    </row>
    <row r="598" spans="36:49">
      <c r="AJ598" s="276"/>
      <c r="AK598" s="14">
        <v>597</v>
      </c>
      <c r="AL598" s="15" t="e">
        <f>VLOOKUP($AJ598,Players!$V$3:$W$851,2,FALSE)</f>
        <v>#N/A</v>
      </c>
      <c r="AM598" s="15" t="e">
        <f t="shared" si="62"/>
        <v>#N/A</v>
      </c>
      <c r="AT598" s="253"/>
      <c r="AU598" s="14">
        <v>597</v>
      </c>
      <c r="AV598" s="15" t="e">
        <f>VLOOKUP($AT598,Players!$V$3:$W$851,2,FALSE)</f>
        <v>#N/A</v>
      </c>
      <c r="AW598" s="15" t="e">
        <f t="shared" si="63"/>
        <v>#N/A</v>
      </c>
    </row>
    <row r="599" spans="36:49">
      <c r="AJ599" s="276"/>
      <c r="AK599" s="14">
        <v>598</v>
      </c>
      <c r="AL599" s="15" t="e">
        <f>VLOOKUP($AJ599,Players!$V$3:$W$851,2,FALSE)</f>
        <v>#N/A</v>
      </c>
      <c r="AM599" s="15" t="e">
        <f t="shared" si="62"/>
        <v>#N/A</v>
      </c>
      <c r="AT599" s="253"/>
      <c r="AU599" s="14">
        <v>598</v>
      </c>
      <c r="AV599" s="15" t="e">
        <f>VLOOKUP($AT599,Players!$V$3:$W$851,2,FALSE)</f>
        <v>#N/A</v>
      </c>
      <c r="AW599" s="15" t="e">
        <f t="shared" si="63"/>
        <v>#N/A</v>
      </c>
    </row>
    <row r="600" spans="36:49">
      <c r="AJ600" s="276"/>
      <c r="AK600" s="14">
        <v>599</v>
      </c>
      <c r="AL600" s="15" t="e">
        <f>VLOOKUP($AJ600,Players!$V$3:$W$851,2,FALSE)</f>
        <v>#N/A</v>
      </c>
      <c r="AM600" s="15" t="e">
        <f t="shared" si="62"/>
        <v>#N/A</v>
      </c>
      <c r="AT600" s="253"/>
      <c r="AU600" s="14">
        <v>599</v>
      </c>
      <c r="AV600" s="15" t="e">
        <f>VLOOKUP($AT600,Players!$V$3:$W$851,2,FALSE)</f>
        <v>#N/A</v>
      </c>
      <c r="AW600" s="15" t="e">
        <f t="shared" si="63"/>
        <v>#N/A</v>
      </c>
    </row>
    <row r="601" spans="36:49">
      <c r="AJ601" s="276"/>
      <c r="AK601" s="14">
        <v>600</v>
      </c>
      <c r="AL601" s="15" t="e">
        <f>VLOOKUP($AJ601,Players!$V$3:$W$851,2,FALSE)</f>
        <v>#N/A</v>
      </c>
      <c r="AM601" s="15" t="e">
        <f t="shared" si="62"/>
        <v>#N/A</v>
      </c>
      <c r="AT601" s="253"/>
      <c r="AU601" s="14">
        <v>600</v>
      </c>
      <c r="AV601" s="15" t="e">
        <f>VLOOKUP($AT601,Players!$V$3:$W$851,2,FALSE)</f>
        <v>#N/A</v>
      </c>
      <c r="AW601" s="15" t="e">
        <f t="shared" si="63"/>
        <v>#N/A</v>
      </c>
    </row>
    <row r="602" spans="36:49">
      <c r="AJ602" s="276"/>
      <c r="AK602" s="14">
        <v>601</v>
      </c>
      <c r="AL602" s="15" t="e">
        <f>VLOOKUP($AJ602,Players!$V$3:$W$851,2,FALSE)</f>
        <v>#N/A</v>
      </c>
      <c r="AM602" s="15" t="e">
        <f t="shared" si="62"/>
        <v>#N/A</v>
      </c>
      <c r="AT602" s="253"/>
      <c r="AU602" s="14">
        <v>601</v>
      </c>
      <c r="AV602" s="15" t="e">
        <f>VLOOKUP($AT602,Players!$V$3:$W$851,2,FALSE)</f>
        <v>#N/A</v>
      </c>
      <c r="AW602" s="15" t="e">
        <f t="shared" si="63"/>
        <v>#N/A</v>
      </c>
    </row>
    <row r="603" spans="36:49">
      <c r="AJ603" s="276"/>
      <c r="AK603" s="14">
        <v>602</v>
      </c>
      <c r="AL603" s="15" t="e">
        <f>VLOOKUP($AJ603,Players!$V$3:$W$851,2,FALSE)</f>
        <v>#N/A</v>
      </c>
      <c r="AM603" s="15" t="e">
        <f t="shared" si="62"/>
        <v>#N/A</v>
      </c>
      <c r="AT603" s="253"/>
      <c r="AU603" s="14">
        <v>602</v>
      </c>
      <c r="AV603" s="15" t="e">
        <f>VLOOKUP($AT603,Players!$V$3:$W$851,2,FALSE)</f>
        <v>#N/A</v>
      </c>
      <c r="AW603" s="15" t="e">
        <f t="shared" si="63"/>
        <v>#N/A</v>
      </c>
    </row>
    <row r="604" spans="36:49">
      <c r="AJ604" s="276"/>
      <c r="AK604" s="14">
        <v>603</v>
      </c>
      <c r="AL604" s="15" t="e">
        <f>VLOOKUP($AJ604,Players!$V$3:$W$851,2,FALSE)</f>
        <v>#N/A</v>
      </c>
      <c r="AM604" s="15" t="e">
        <f t="shared" si="62"/>
        <v>#N/A</v>
      </c>
      <c r="AT604" s="253"/>
      <c r="AU604" s="14">
        <v>603</v>
      </c>
      <c r="AV604" s="15" t="e">
        <f>VLOOKUP($AT604,Players!$V$3:$W$851,2,FALSE)</f>
        <v>#N/A</v>
      </c>
      <c r="AW604" s="15" t="e">
        <f t="shared" si="63"/>
        <v>#N/A</v>
      </c>
    </row>
    <row r="605" spans="36:49">
      <c r="AJ605" s="276"/>
      <c r="AK605" s="14">
        <v>604</v>
      </c>
      <c r="AL605" s="15" t="e">
        <f>VLOOKUP($AJ605,Players!$V$3:$W$851,2,FALSE)</f>
        <v>#N/A</v>
      </c>
      <c r="AM605" s="15" t="e">
        <f t="shared" si="62"/>
        <v>#N/A</v>
      </c>
      <c r="AT605" s="253"/>
      <c r="AU605" s="14">
        <v>604</v>
      </c>
      <c r="AV605" s="15" t="e">
        <f>VLOOKUP($AT605,Players!$V$3:$W$851,2,FALSE)</f>
        <v>#N/A</v>
      </c>
      <c r="AW605" s="15" t="e">
        <f t="shared" si="63"/>
        <v>#N/A</v>
      </c>
    </row>
    <row r="606" spans="36:49">
      <c r="AJ606" s="276"/>
      <c r="AK606" s="14">
        <v>605</v>
      </c>
      <c r="AL606" s="15" t="e">
        <f>VLOOKUP($AJ606,Players!$V$3:$W$851,2,FALSE)</f>
        <v>#N/A</v>
      </c>
      <c r="AM606" s="15" t="e">
        <f t="shared" si="62"/>
        <v>#N/A</v>
      </c>
      <c r="AT606" s="253"/>
      <c r="AU606" s="14">
        <v>605</v>
      </c>
      <c r="AV606" s="15" t="e">
        <f>VLOOKUP($AT606,Players!$V$3:$W$851,2,FALSE)</f>
        <v>#N/A</v>
      </c>
      <c r="AW606" s="15" t="e">
        <f t="shared" si="63"/>
        <v>#N/A</v>
      </c>
    </row>
    <row r="607" spans="36:49">
      <c r="AJ607" s="276"/>
      <c r="AK607" s="14">
        <v>606</v>
      </c>
      <c r="AL607" s="15" t="e">
        <f>VLOOKUP($AJ607,Players!$V$3:$W$851,2,FALSE)</f>
        <v>#N/A</v>
      </c>
      <c r="AM607" s="15" t="e">
        <f t="shared" si="62"/>
        <v>#N/A</v>
      </c>
      <c r="AT607" s="253"/>
      <c r="AU607" s="14">
        <v>606</v>
      </c>
      <c r="AV607" s="15" t="e">
        <f>VLOOKUP($AT607,Players!$V$3:$W$851,2,FALSE)</f>
        <v>#N/A</v>
      </c>
      <c r="AW607" s="15" t="e">
        <f t="shared" si="63"/>
        <v>#N/A</v>
      </c>
    </row>
    <row r="608" spans="36:49">
      <c r="AJ608" s="276"/>
      <c r="AK608" s="14">
        <v>607</v>
      </c>
      <c r="AL608" s="15" t="e">
        <f>VLOOKUP($AJ608,Players!$V$3:$W$851,2,FALSE)</f>
        <v>#N/A</v>
      </c>
      <c r="AM608" s="15" t="e">
        <f t="shared" si="62"/>
        <v>#N/A</v>
      </c>
      <c r="AT608" s="253"/>
      <c r="AU608" s="14">
        <v>607</v>
      </c>
      <c r="AV608" s="15" t="e">
        <f>VLOOKUP($AT608,Players!$V$3:$W$851,2,FALSE)</f>
        <v>#N/A</v>
      </c>
      <c r="AW608" s="15" t="e">
        <f t="shared" si="63"/>
        <v>#N/A</v>
      </c>
    </row>
    <row r="609" spans="36:49">
      <c r="AJ609" s="276"/>
      <c r="AK609" s="14">
        <v>608</v>
      </c>
      <c r="AL609" s="15" t="e">
        <f>VLOOKUP($AJ609,Players!$V$3:$W$851,2,FALSE)</f>
        <v>#N/A</v>
      </c>
      <c r="AM609" s="15" t="e">
        <f t="shared" si="62"/>
        <v>#N/A</v>
      </c>
      <c r="AT609" s="253"/>
      <c r="AU609" s="14">
        <v>608</v>
      </c>
      <c r="AV609" s="15" t="e">
        <f>VLOOKUP($AT609,Players!$V$3:$W$851,2,FALSE)</f>
        <v>#N/A</v>
      </c>
      <c r="AW609" s="15" t="e">
        <f t="shared" si="63"/>
        <v>#N/A</v>
      </c>
    </row>
    <row r="610" spans="36:49">
      <c r="AJ610" s="276"/>
      <c r="AK610" s="14">
        <v>609</v>
      </c>
      <c r="AL610" s="15" t="e">
        <f>VLOOKUP($AJ610,Players!$V$3:$W$851,2,FALSE)</f>
        <v>#N/A</v>
      </c>
      <c r="AM610" s="15" t="e">
        <f t="shared" si="62"/>
        <v>#N/A</v>
      </c>
      <c r="AT610" s="253"/>
      <c r="AU610" s="14">
        <v>609</v>
      </c>
      <c r="AV610" s="15" t="e">
        <f>VLOOKUP($AT610,Players!$V$3:$W$851,2,FALSE)</f>
        <v>#N/A</v>
      </c>
      <c r="AW610" s="15" t="e">
        <f t="shared" si="63"/>
        <v>#N/A</v>
      </c>
    </row>
    <row r="611" spans="36:49">
      <c r="AJ611" s="276"/>
      <c r="AK611" s="14">
        <v>610</v>
      </c>
      <c r="AL611" s="15" t="e">
        <f>VLOOKUP($AJ611,Players!$V$3:$W$851,2,FALSE)</f>
        <v>#N/A</v>
      </c>
      <c r="AM611" s="15" t="e">
        <f t="shared" si="62"/>
        <v>#N/A</v>
      </c>
      <c r="AT611" s="253"/>
      <c r="AU611" s="14">
        <v>610</v>
      </c>
      <c r="AV611" s="15" t="e">
        <f>VLOOKUP($AT611,Players!$V$3:$W$851,2,FALSE)</f>
        <v>#N/A</v>
      </c>
      <c r="AW611" s="15" t="e">
        <f t="shared" si="63"/>
        <v>#N/A</v>
      </c>
    </row>
    <row r="612" spans="36:49">
      <c r="AJ612" s="276"/>
      <c r="AK612" s="14">
        <v>611</v>
      </c>
      <c r="AL612" s="15" t="e">
        <f>VLOOKUP($AJ612,Players!$V$3:$W$851,2,FALSE)</f>
        <v>#N/A</v>
      </c>
      <c r="AM612" s="15" t="e">
        <f t="shared" si="62"/>
        <v>#N/A</v>
      </c>
      <c r="AT612" s="253"/>
      <c r="AU612" s="14">
        <v>611</v>
      </c>
      <c r="AV612" s="15" t="e">
        <f>VLOOKUP($AT612,Players!$V$3:$W$851,2,FALSE)</f>
        <v>#N/A</v>
      </c>
      <c r="AW612" s="15" t="e">
        <f t="shared" si="63"/>
        <v>#N/A</v>
      </c>
    </row>
    <row r="613" spans="36:49">
      <c r="AJ613" s="276"/>
      <c r="AK613" s="14">
        <v>612</v>
      </c>
      <c r="AL613" s="15" t="e">
        <f>VLOOKUP($AJ613,Players!$V$3:$W$851,2,FALSE)</f>
        <v>#N/A</v>
      </c>
      <c r="AM613" s="15" t="e">
        <f t="shared" si="62"/>
        <v>#N/A</v>
      </c>
      <c r="AT613" s="253"/>
      <c r="AU613" s="14">
        <v>612</v>
      </c>
      <c r="AV613" s="15" t="e">
        <f>VLOOKUP($AT613,Players!$V$3:$W$851,2,FALSE)</f>
        <v>#N/A</v>
      </c>
      <c r="AW613" s="15" t="e">
        <f t="shared" si="63"/>
        <v>#N/A</v>
      </c>
    </row>
    <row r="614" spans="36:49">
      <c r="AJ614" s="276"/>
      <c r="AK614" s="14">
        <v>613</v>
      </c>
      <c r="AL614" s="15" t="e">
        <f>VLOOKUP($AJ614,Players!$V$3:$W$851,2,FALSE)</f>
        <v>#N/A</v>
      </c>
      <c r="AM614" s="15" t="e">
        <f t="shared" si="62"/>
        <v>#N/A</v>
      </c>
      <c r="AT614" s="253"/>
      <c r="AU614" s="14">
        <v>613</v>
      </c>
      <c r="AV614" s="15" t="e">
        <f>VLOOKUP($AT614,Players!$V$3:$W$851,2,FALSE)</f>
        <v>#N/A</v>
      </c>
      <c r="AW614" s="15" t="e">
        <f t="shared" si="63"/>
        <v>#N/A</v>
      </c>
    </row>
    <row r="615" spans="36:49">
      <c r="AT615" s="253"/>
      <c r="AU615" s="14">
        <v>614</v>
      </c>
      <c r="AV615" s="15" t="e">
        <f>VLOOKUP($AT615,Players!$V$3:$W$851,2,FALSE)</f>
        <v>#N/A</v>
      </c>
      <c r="AW615" s="15" t="e">
        <f t="shared" si="63"/>
        <v>#N/A</v>
      </c>
    </row>
    <row r="616" spans="36:49">
      <c r="AT616" s="253"/>
      <c r="AU616" s="14">
        <v>615</v>
      </c>
      <c r="AV616" s="15" t="e">
        <f>VLOOKUP($AT616,Players!$V$3:$W$851,2,FALSE)</f>
        <v>#N/A</v>
      </c>
      <c r="AW616" s="15" t="e">
        <f t="shared" si="63"/>
        <v>#N/A</v>
      </c>
    </row>
    <row r="617" spans="36:49">
      <c r="AT617" s="253"/>
      <c r="AU617" s="14">
        <v>616</v>
      </c>
      <c r="AV617" s="15" t="e">
        <f>VLOOKUP($AT617,Players!$V$3:$W$851,2,FALSE)</f>
        <v>#N/A</v>
      </c>
      <c r="AW617" s="15" t="e">
        <f t="shared" si="63"/>
        <v>#N/A</v>
      </c>
    </row>
    <row r="618" spans="36:49">
      <c r="AT618" s="253"/>
      <c r="AU618" s="14">
        <v>617</v>
      </c>
      <c r="AV618" s="15" t="e">
        <f>VLOOKUP($AT618,Players!$V$3:$W$851,2,FALSE)</f>
        <v>#N/A</v>
      </c>
      <c r="AW618" s="15" t="e">
        <f t="shared" si="63"/>
        <v>#N/A</v>
      </c>
    </row>
    <row r="619" spans="36:49">
      <c r="AT619" s="253"/>
      <c r="AU619" s="14">
        <v>618</v>
      </c>
      <c r="AV619" s="15" t="e">
        <f>VLOOKUP($AT619,Players!$V$3:$W$851,2,FALSE)</f>
        <v>#N/A</v>
      </c>
      <c r="AW619" s="15" t="e">
        <f t="shared" si="63"/>
        <v>#N/A</v>
      </c>
    </row>
    <row r="620" spans="36:49">
      <c r="AT620" s="253"/>
      <c r="AU620" s="14">
        <v>619</v>
      </c>
      <c r="AV620" s="15" t="e">
        <f>VLOOKUP($AT620,Players!$V$3:$W$851,2,FALSE)</f>
        <v>#N/A</v>
      </c>
      <c r="AW620" s="15" t="e">
        <f t="shared" si="63"/>
        <v>#N/A</v>
      </c>
    </row>
    <row r="621" spans="36:49">
      <c r="AT621" s="253"/>
      <c r="AU621" s="14">
        <v>620</v>
      </c>
      <c r="AV621" s="15" t="e">
        <f>VLOOKUP($AT621,Players!$V$3:$W$851,2,FALSE)</f>
        <v>#N/A</v>
      </c>
      <c r="AW621" s="15" t="e">
        <f t="shared" si="63"/>
        <v>#N/A</v>
      </c>
    </row>
    <row r="622" spans="36:49">
      <c r="AT622" s="253"/>
      <c r="AU622" s="14">
        <v>621</v>
      </c>
      <c r="AV622" s="15" t="e">
        <f>VLOOKUP($AT622,Players!$V$3:$W$851,2,FALSE)</f>
        <v>#N/A</v>
      </c>
      <c r="AW622" s="15" t="e">
        <f t="shared" si="63"/>
        <v>#N/A</v>
      </c>
    </row>
    <row r="623" spans="36:49">
      <c r="AT623" s="253"/>
      <c r="AU623" s="14">
        <v>622</v>
      </c>
      <c r="AV623" s="15" t="e">
        <f>VLOOKUP($AT623,Players!$V$3:$W$851,2,FALSE)</f>
        <v>#N/A</v>
      </c>
      <c r="AW623" s="15" t="e">
        <f t="shared" si="63"/>
        <v>#N/A</v>
      </c>
    </row>
    <row r="624" spans="36:49">
      <c r="AT624" s="253"/>
      <c r="AU624" s="14">
        <v>623</v>
      </c>
      <c r="AV624" s="15" t="e">
        <f>VLOOKUP($AT624,Players!$V$3:$W$851,2,FALSE)</f>
        <v>#N/A</v>
      </c>
      <c r="AW624" s="15" t="e">
        <f t="shared" si="63"/>
        <v>#N/A</v>
      </c>
    </row>
    <row r="625" spans="46:49">
      <c r="AT625" s="253"/>
      <c r="AU625" s="14">
        <v>624</v>
      </c>
      <c r="AV625" s="15" t="e">
        <f>VLOOKUP($AT625,Players!$V$3:$W$851,2,FALSE)</f>
        <v>#N/A</v>
      </c>
      <c r="AW625" s="15" t="e">
        <f t="shared" si="63"/>
        <v>#N/A</v>
      </c>
    </row>
    <row r="626" spans="46:49">
      <c r="AT626" s="253"/>
      <c r="AU626" s="14">
        <v>625</v>
      </c>
      <c r="AV626" s="15" t="e">
        <f>VLOOKUP($AT626,Players!$V$3:$W$851,2,FALSE)</f>
        <v>#N/A</v>
      </c>
      <c r="AW626" s="15" t="e">
        <f t="shared" si="63"/>
        <v>#N/A</v>
      </c>
    </row>
    <row r="627" spans="46:49">
      <c r="AT627" s="253"/>
      <c r="AU627" s="14">
        <v>626</v>
      </c>
      <c r="AV627" s="15" t="e">
        <f>VLOOKUP($AT627,Players!$V$3:$W$851,2,FALSE)</f>
        <v>#N/A</v>
      </c>
      <c r="AW627" s="15" t="e">
        <f t="shared" si="63"/>
        <v>#N/A</v>
      </c>
    </row>
    <row r="628" spans="46:49">
      <c r="AT628" s="253"/>
      <c r="AU628" s="14">
        <v>627</v>
      </c>
      <c r="AV628" s="15" t="e">
        <f>VLOOKUP($AT628,Players!$V$3:$W$851,2,FALSE)</f>
        <v>#N/A</v>
      </c>
      <c r="AW628" s="15" t="e">
        <f t="shared" si="63"/>
        <v>#N/A</v>
      </c>
    </row>
    <row r="629" spans="46:49">
      <c r="AT629" s="253"/>
      <c r="AU629" s="14">
        <v>628</v>
      </c>
      <c r="AV629" s="15" t="e">
        <f>VLOOKUP($AT629,Players!$V$3:$W$851,2,FALSE)</f>
        <v>#N/A</v>
      </c>
      <c r="AW629" s="15" t="e">
        <f t="shared" si="63"/>
        <v>#N/A</v>
      </c>
    </row>
    <row r="630" spans="46:49">
      <c r="AT630" s="253"/>
      <c r="AU630" s="14">
        <v>629</v>
      </c>
      <c r="AV630" s="15" t="e">
        <f>VLOOKUP($AT630,Players!$V$3:$W$851,2,FALSE)</f>
        <v>#N/A</v>
      </c>
      <c r="AW630" s="15" t="e">
        <f t="shared" si="63"/>
        <v>#N/A</v>
      </c>
    </row>
    <row r="631" spans="46:49">
      <c r="AT631" s="253"/>
      <c r="AU631" s="14">
        <v>630</v>
      </c>
      <c r="AV631" s="15" t="e">
        <f>VLOOKUP($AT631,Players!$V$3:$W$851,2,FALSE)</f>
        <v>#N/A</v>
      </c>
      <c r="AW631" s="15" t="e">
        <f t="shared" si="63"/>
        <v>#N/A</v>
      </c>
    </row>
    <row r="632" spans="46:49">
      <c r="AT632" s="253"/>
      <c r="AU632" s="14">
        <v>631</v>
      </c>
      <c r="AV632" s="15" t="e">
        <f>VLOOKUP($AT632,Players!$V$3:$W$851,2,FALSE)</f>
        <v>#N/A</v>
      </c>
      <c r="AW632" s="15" t="e">
        <f t="shared" si="63"/>
        <v>#N/A</v>
      </c>
    </row>
    <row r="633" spans="46:49">
      <c r="AT633" s="253"/>
      <c r="AU633" s="14">
        <v>632</v>
      </c>
      <c r="AV633" s="15" t="e">
        <f>VLOOKUP($AT633,Players!$V$3:$W$851,2,FALSE)</f>
        <v>#N/A</v>
      </c>
      <c r="AW633" s="15" t="e">
        <f t="shared" si="63"/>
        <v>#N/A</v>
      </c>
    </row>
    <row r="634" spans="46:49">
      <c r="AT634" s="253"/>
      <c r="AU634" s="14">
        <v>633</v>
      </c>
      <c r="AV634" s="15" t="e">
        <f>VLOOKUP($AT634,Players!$V$3:$W$851,2,FALSE)</f>
        <v>#N/A</v>
      </c>
      <c r="AW634" s="15" t="e">
        <f t="shared" si="63"/>
        <v>#N/A</v>
      </c>
    </row>
    <row r="635" spans="46:49">
      <c r="AT635" s="253"/>
      <c r="AU635" s="14">
        <v>634</v>
      </c>
      <c r="AV635" s="15" t="e">
        <f>VLOOKUP($AT635,Players!$V$3:$W$851,2,FALSE)</f>
        <v>#N/A</v>
      </c>
      <c r="AW635" s="15" t="e">
        <f t="shared" si="63"/>
        <v>#N/A</v>
      </c>
    </row>
    <row r="636" spans="46:49">
      <c r="AT636" s="253"/>
      <c r="AU636" s="14">
        <v>635</v>
      </c>
      <c r="AV636" s="15" t="e">
        <f>VLOOKUP($AT636,Players!$V$3:$W$851,2,FALSE)</f>
        <v>#N/A</v>
      </c>
      <c r="AW636" s="15" t="e">
        <f t="shared" si="63"/>
        <v>#N/A</v>
      </c>
    </row>
    <row r="637" spans="46:49">
      <c r="AT637" s="253"/>
      <c r="AU637" s="14">
        <v>636</v>
      </c>
      <c r="AV637" s="15" t="e">
        <f>VLOOKUP($AT637,Players!$V$3:$W$851,2,FALSE)</f>
        <v>#N/A</v>
      </c>
      <c r="AW637" s="15" t="e">
        <f t="shared" si="63"/>
        <v>#N/A</v>
      </c>
    </row>
    <row r="638" spans="46:49">
      <c r="AT638" s="253"/>
      <c r="AU638" s="14">
        <v>637</v>
      </c>
      <c r="AV638" s="15" t="e">
        <f>VLOOKUP($AT638,Players!$V$3:$W$851,2,FALSE)</f>
        <v>#N/A</v>
      </c>
      <c r="AW638" s="15" t="e">
        <f t="shared" si="63"/>
        <v>#N/A</v>
      </c>
    </row>
    <row r="639" spans="46:49">
      <c r="AT639" s="253"/>
      <c r="AU639" s="14">
        <v>638</v>
      </c>
      <c r="AV639" s="15" t="e">
        <f>VLOOKUP($AT639,Players!$V$3:$W$851,2,FALSE)</f>
        <v>#N/A</v>
      </c>
      <c r="AW639" s="15" t="e">
        <f t="shared" si="63"/>
        <v>#N/A</v>
      </c>
    </row>
    <row r="640" spans="46:49">
      <c r="AT640" s="253"/>
      <c r="AU640" s="14">
        <v>639</v>
      </c>
      <c r="AV640" s="15" t="e">
        <f>VLOOKUP($AT640,Players!$V$3:$W$851,2,FALSE)</f>
        <v>#N/A</v>
      </c>
      <c r="AW640" s="15" t="e">
        <f t="shared" si="63"/>
        <v>#N/A</v>
      </c>
    </row>
    <row r="641" spans="46:49">
      <c r="AT641" s="253"/>
      <c r="AU641" s="14">
        <v>640</v>
      </c>
      <c r="AV641" s="15" t="e">
        <f>VLOOKUP($AT641,Players!$V$3:$W$851,2,FALSE)</f>
        <v>#N/A</v>
      </c>
      <c r="AW641" s="15" t="e">
        <f t="shared" si="63"/>
        <v>#N/A</v>
      </c>
    </row>
    <row r="642" spans="46:49">
      <c r="AT642" s="253"/>
      <c r="AU642" s="14">
        <v>641</v>
      </c>
      <c r="AV642" s="15" t="e">
        <f>VLOOKUP($AT642,Players!$V$3:$W$851,2,FALSE)</f>
        <v>#N/A</v>
      </c>
      <c r="AW642" s="15" t="e">
        <f t="shared" ref="AW642:AW705" si="64">IF(AV642&gt;0,1,0)</f>
        <v>#N/A</v>
      </c>
    </row>
    <row r="643" spans="46:49">
      <c r="AT643" s="253"/>
      <c r="AU643" s="14">
        <v>642</v>
      </c>
      <c r="AV643" s="15" t="e">
        <f>VLOOKUP($AT643,Players!$V$3:$W$851,2,FALSE)</f>
        <v>#N/A</v>
      </c>
      <c r="AW643" s="15" t="e">
        <f t="shared" si="64"/>
        <v>#N/A</v>
      </c>
    </row>
    <row r="644" spans="46:49">
      <c r="AT644" s="253"/>
      <c r="AU644" s="14">
        <v>643</v>
      </c>
      <c r="AV644" s="15" t="e">
        <f>VLOOKUP($AT644,Players!$V$3:$W$851,2,FALSE)</f>
        <v>#N/A</v>
      </c>
      <c r="AW644" s="15" t="e">
        <f t="shared" si="64"/>
        <v>#N/A</v>
      </c>
    </row>
    <row r="645" spans="46:49">
      <c r="AT645" s="253"/>
      <c r="AU645" s="14">
        <v>644</v>
      </c>
      <c r="AV645" s="15" t="e">
        <f>VLOOKUP($AT645,Players!$V$3:$W$851,2,FALSE)</f>
        <v>#N/A</v>
      </c>
      <c r="AW645" s="15" t="e">
        <f t="shared" si="64"/>
        <v>#N/A</v>
      </c>
    </row>
    <row r="646" spans="46:49">
      <c r="AT646" s="253"/>
      <c r="AU646" s="14">
        <v>645</v>
      </c>
      <c r="AV646" s="15" t="e">
        <f>VLOOKUP($AT646,Players!$V$3:$W$851,2,FALSE)</f>
        <v>#N/A</v>
      </c>
      <c r="AW646" s="15" t="e">
        <f t="shared" si="64"/>
        <v>#N/A</v>
      </c>
    </row>
    <row r="647" spans="46:49">
      <c r="AT647" s="253"/>
      <c r="AU647" s="14">
        <v>646</v>
      </c>
      <c r="AV647" s="15" t="e">
        <f>VLOOKUP($AT647,Players!$V$3:$W$851,2,FALSE)</f>
        <v>#N/A</v>
      </c>
      <c r="AW647" s="15" t="e">
        <f t="shared" si="64"/>
        <v>#N/A</v>
      </c>
    </row>
    <row r="648" spans="46:49">
      <c r="AT648" s="253"/>
      <c r="AU648" s="14">
        <v>647</v>
      </c>
      <c r="AV648" s="15" t="e">
        <f>VLOOKUP($AT648,Players!$V$3:$W$851,2,FALSE)</f>
        <v>#N/A</v>
      </c>
      <c r="AW648" s="15" t="e">
        <f t="shared" si="64"/>
        <v>#N/A</v>
      </c>
    </row>
    <row r="649" spans="46:49">
      <c r="AT649" s="253"/>
      <c r="AU649" s="14">
        <v>648</v>
      </c>
      <c r="AV649" s="15" t="e">
        <f>VLOOKUP($AT649,Players!$V$3:$W$851,2,FALSE)</f>
        <v>#N/A</v>
      </c>
      <c r="AW649" s="15" t="e">
        <f t="shared" si="64"/>
        <v>#N/A</v>
      </c>
    </row>
    <row r="650" spans="46:49">
      <c r="AT650" s="253"/>
      <c r="AU650" s="14">
        <v>649</v>
      </c>
      <c r="AV650" s="15" t="e">
        <f>VLOOKUP($AT650,Players!$V$3:$W$851,2,FALSE)</f>
        <v>#N/A</v>
      </c>
      <c r="AW650" s="15" t="e">
        <f t="shared" si="64"/>
        <v>#N/A</v>
      </c>
    </row>
    <row r="651" spans="46:49">
      <c r="AT651" s="253"/>
      <c r="AU651" s="14">
        <v>650</v>
      </c>
      <c r="AV651" s="15" t="e">
        <f>VLOOKUP($AT651,Players!$V$3:$W$851,2,FALSE)</f>
        <v>#N/A</v>
      </c>
      <c r="AW651" s="15" t="e">
        <f t="shared" si="64"/>
        <v>#N/A</v>
      </c>
    </row>
    <row r="652" spans="46:49">
      <c r="AT652" s="253"/>
      <c r="AU652" s="14">
        <v>651</v>
      </c>
      <c r="AV652" s="15" t="e">
        <f>VLOOKUP($AT652,Players!$V$3:$W$851,2,FALSE)</f>
        <v>#N/A</v>
      </c>
      <c r="AW652" s="15" t="e">
        <f t="shared" si="64"/>
        <v>#N/A</v>
      </c>
    </row>
    <row r="653" spans="46:49">
      <c r="AT653" s="253"/>
      <c r="AU653" s="14">
        <v>652</v>
      </c>
      <c r="AV653" s="15" t="e">
        <f>VLOOKUP($AT653,Players!$V$3:$W$851,2,FALSE)</f>
        <v>#N/A</v>
      </c>
      <c r="AW653" s="15" t="e">
        <f t="shared" si="64"/>
        <v>#N/A</v>
      </c>
    </row>
    <row r="654" spans="46:49">
      <c r="AT654" s="253"/>
      <c r="AU654" s="14">
        <v>653</v>
      </c>
      <c r="AV654" s="15" t="e">
        <f>VLOOKUP($AT654,Players!$V$3:$W$851,2,FALSE)</f>
        <v>#N/A</v>
      </c>
      <c r="AW654" s="15" t="e">
        <f t="shared" si="64"/>
        <v>#N/A</v>
      </c>
    </row>
    <row r="655" spans="46:49">
      <c r="AT655" s="253"/>
      <c r="AU655" s="14">
        <v>654</v>
      </c>
      <c r="AV655" s="15" t="e">
        <f>VLOOKUP($AT655,Players!$V$3:$W$851,2,FALSE)</f>
        <v>#N/A</v>
      </c>
      <c r="AW655" s="15" t="e">
        <f t="shared" si="64"/>
        <v>#N/A</v>
      </c>
    </row>
    <row r="656" spans="46:49">
      <c r="AT656" s="253"/>
      <c r="AU656" s="14">
        <v>655</v>
      </c>
      <c r="AV656" s="15" t="e">
        <f>VLOOKUP($AT656,Players!$V$3:$W$851,2,FALSE)</f>
        <v>#N/A</v>
      </c>
      <c r="AW656" s="15" t="e">
        <f t="shared" si="64"/>
        <v>#N/A</v>
      </c>
    </row>
    <row r="657" spans="46:49">
      <c r="AT657" s="253"/>
      <c r="AU657" s="14">
        <v>656</v>
      </c>
      <c r="AV657" s="15" t="e">
        <f>VLOOKUP($AT657,Players!$V$3:$W$851,2,FALSE)</f>
        <v>#N/A</v>
      </c>
      <c r="AW657" s="15" t="e">
        <f t="shared" si="64"/>
        <v>#N/A</v>
      </c>
    </row>
    <row r="658" spans="46:49">
      <c r="AT658" s="253"/>
      <c r="AU658" s="14">
        <v>657</v>
      </c>
      <c r="AV658" s="15" t="e">
        <f>VLOOKUP($AT658,Players!$V$3:$W$851,2,FALSE)</f>
        <v>#N/A</v>
      </c>
      <c r="AW658" s="15" t="e">
        <f t="shared" si="64"/>
        <v>#N/A</v>
      </c>
    </row>
    <row r="659" spans="46:49">
      <c r="AT659" s="253"/>
      <c r="AU659" s="14">
        <v>658</v>
      </c>
      <c r="AV659" s="15" t="e">
        <f>VLOOKUP($AT659,Players!$V$3:$W$851,2,FALSE)</f>
        <v>#N/A</v>
      </c>
      <c r="AW659" s="15" t="e">
        <f t="shared" si="64"/>
        <v>#N/A</v>
      </c>
    </row>
    <row r="660" spans="46:49">
      <c r="AT660" s="253"/>
      <c r="AU660" s="14">
        <v>659</v>
      </c>
      <c r="AV660" s="15" t="e">
        <f>VLOOKUP($AT660,Players!$V$3:$W$851,2,FALSE)</f>
        <v>#N/A</v>
      </c>
      <c r="AW660" s="15" t="e">
        <f t="shared" si="64"/>
        <v>#N/A</v>
      </c>
    </row>
    <row r="661" spans="46:49">
      <c r="AT661" s="253"/>
      <c r="AU661" s="14">
        <v>660</v>
      </c>
      <c r="AV661" s="15" t="e">
        <f>VLOOKUP($AT661,Players!$V$3:$W$851,2,FALSE)</f>
        <v>#N/A</v>
      </c>
      <c r="AW661" s="15" t="e">
        <f t="shared" si="64"/>
        <v>#N/A</v>
      </c>
    </row>
    <row r="662" spans="46:49">
      <c r="AT662" s="253"/>
      <c r="AU662" s="14">
        <v>661</v>
      </c>
      <c r="AV662" s="15" t="e">
        <f>VLOOKUP($AT662,Players!$V$3:$W$851,2,FALSE)</f>
        <v>#N/A</v>
      </c>
      <c r="AW662" s="15" t="e">
        <f t="shared" si="64"/>
        <v>#N/A</v>
      </c>
    </row>
    <row r="663" spans="46:49">
      <c r="AT663" s="253"/>
      <c r="AU663" s="14">
        <v>662</v>
      </c>
      <c r="AV663" s="15" t="e">
        <f>VLOOKUP($AT663,Players!$V$3:$W$851,2,FALSE)</f>
        <v>#N/A</v>
      </c>
      <c r="AW663" s="15" t="e">
        <f t="shared" si="64"/>
        <v>#N/A</v>
      </c>
    </row>
    <row r="664" spans="46:49">
      <c r="AT664" s="253"/>
      <c r="AU664" s="14">
        <v>663</v>
      </c>
      <c r="AV664" s="15" t="e">
        <f>VLOOKUP($AT664,Players!$V$3:$W$851,2,FALSE)</f>
        <v>#N/A</v>
      </c>
      <c r="AW664" s="15" t="e">
        <f t="shared" si="64"/>
        <v>#N/A</v>
      </c>
    </row>
    <row r="665" spans="46:49">
      <c r="AT665" s="253"/>
      <c r="AU665" s="14">
        <v>664</v>
      </c>
      <c r="AV665" s="15" t="e">
        <f>VLOOKUP($AT665,Players!$V$3:$W$851,2,FALSE)</f>
        <v>#N/A</v>
      </c>
      <c r="AW665" s="15" t="e">
        <f t="shared" si="64"/>
        <v>#N/A</v>
      </c>
    </row>
    <row r="666" spans="46:49">
      <c r="AT666" s="253"/>
      <c r="AU666" s="14">
        <v>665</v>
      </c>
      <c r="AV666" s="15" t="e">
        <f>VLOOKUP($AT666,Players!$V$3:$W$851,2,FALSE)</f>
        <v>#N/A</v>
      </c>
      <c r="AW666" s="15" t="e">
        <f t="shared" si="64"/>
        <v>#N/A</v>
      </c>
    </row>
    <row r="667" spans="46:49">
      <c r="AT667" s="253"/>
      <c r="AU667" s="14">
        <v>666</v>
      </c>
      <c r="AV667" s="15" t="e">
        <f>VLOOKUP($AT667,Players!$V$3:$W$851,2,FALSE)</f>
        <v>#N/A</v>
      </c>
      <c r="AW667" s="15" t="e">
        <f t="shared" si="64"/>
        <v>#N/A</v>
      </c>
    </row>
    <row r="668" spans="46:49">
      <c r="AT668" s="253"/>
      <c r="AU668" s="14">
        <v>667</v>
      </c>
      <c r="AV668" s="15" t="e">
        <f>VLOOKUP($AT668,Players!$V$3:$W$851,2,FALSE)</f>
        <v>#N/A</v>
      </c>
      <c r="AW668" s="15" t="e">
        <f t="shared" si="64"/>
        <v>#N/A</v>
      </c>
    </row>
    <row r="669" spans="46:49">
      <c r="AT669" s="253"/>
      <c r="AU669" s="14">
        <v>668</v>
      </c>
      <c r="AV669" s="15" t="e">
        <f>VLOOKUP($AT669,Players!$V$3:$W$851,2,FALSE)</f>
        <v>#N/A</v>
      </c>
      <c r="AW669" s="15" t="e">
        <f t="shared" si="64"/>
        <v>#N/A</v>
      </c>
    </row>
    <row r="670" spans="46:49">
      <c r="AT670" s="253"/>
      <c r="AU670" s="14">
        <v>669</v>
      </c>
      <c r="AV670" s="15" t="e">
        <f>VLOOKUP($AT670,Players!$V$3:$W$851,2,FALSE)</f>
        <v>#N/A</v>
      </c>
      <c r="AW670" s="15" t="e">
        <f t="shared" si="64"/>
        <v>#N/A</v>
      </c>
    </row>
    <row r="671" spans="46:49">
      <c r="AT671" s="253"/>
      <c r="AU671" s="14">
        <v>670</v>
      </c>
      <c r="AV671" s="15" t="e">
        <f>VLOOKUP($AT671,Players!$V$3:$W$851,2,FALSE)</f>
        <v>#N/A</v>
      </c>
      <c r="AW671" s="15" t="e">
        <f t="shared" si="64"/>
        <v>#N/A</v>
      </c>
    </row>
    <row r="672" spans="46:49">
      <c r="AT672" s="253"/>
      <c r="AU672" s="14">
        <v>671</v>
      </c>
      <c r="AV672" s="15" t="e">
        <f>VLOOKUP($AT672,Players!$V$3:$W$851,2,FALSE)</f>
        <v>#N/A</v>
      </c>
      <c r="AW672" s="15" t="e">
        <f t="shared" si="64"/>
        <v>#N/A</v>
      </c>
    </row>
    <row r="673" spans="46:49">
      <c r="AT673" s="253"/>
      <c r="AU673" s="14">
        <v>672</v>
      </c>
      <c r="AV673" s="15" t="e">
        <f>VLOOKUP($AT673,Players!$V$3:$W$851,2,FALSE)</f>
        <v>#N/A</v>
      </c>
      <c r="AW673" s="15" t="e">
        <f t="shared" si="64"/>
        <v>#N/A</v>
      </c>
    </row>
    <row r="674" spans="46:49">
      <c r="AT674" s="253"/>
      <c r="AU674" s="14">
        <v>673</v>
      </c>
      <c r="AV674" s="15" t="e">
        <f>VLOOKUP($AT674,Players!$V$3:$W$851,2,FALSE)</f>
        <v>#N/A</v>
      </c>
      <c r="AW674" s="15" t="e">
        <f t="shared" si="64"/>
        <v>#N/A</v>
      </c>
    </row>
    <row r="675" spans="46:49">
      <c r="AT675" s="253"/>
      <c r="AU675" s="14">
        <v>674</v>
      </c>
      <c r="AV675" s="15" t="e">
        <f>VLOOKUP($AT675,Players!$V$3:$W$851,2,FALSE)</f>
        <v>#N/A</v>
      </c>
      <c r="AW675" s="15" t="e">
        <f t="shared" si="64"/>
        <v>#N/A</v>
      </c>
    </row>
    <row r="676" spans="46:49">
      <c r="AT676" s="253"/>
      <c r="AU676" s="14">
        <v>675</v>
      </c>
      <c r="AV676" s="15" t="e">
        <f>VLOOKUP($AT676,Players!$V$3:$W$851,2,FALSE)</f>
        <v>#N/A</v>
      </c>
      <c r="AW676" s="15" t="e">
        <f t="shared" si="64"/>
        <v>#N/A</v>
      </c>
    </row>
    <row r="677" spans="46:49">
      <c r="AT677" s="253"/>
      <c r="AU677" s="14">
        <v>676</v>
      </c>
      <c r="AV677" s="15" t="e">
        <f>VLOOKUP($AT677,Players!$V$3:$W$851,2,FALSE)</f>
        <v>#N/A</v>
      </c>
      <c r="AW677" s="15" t="e">
        <f t="shared" si="64"/>
        <v>#N/A</v>
      </c>
    </row>
    <row r="678" spans="46:49">
      <c r="AT678" s="253"/>
      <c r="AU678" s="14">
        <v>677</v>
      </c>
      <c r="AV678" s="15" t="e">
        <f>VLOOKUP($AT678,Players!$V$3:$W$851,2,FALSE)</f>
        <v>#N/A</v>
      </c>
      <c r="AW678" s="15" t="e">
        <f t="shared" si="64"/>
        <v>#N/A</v>
      </c>
    </row>
    <row r="679" spans="46:49">
      <c r="AT679" s="253"/>
      <c r="AU679" s="14">
        <v>678</v>
      </c>
      <c r="AV679" s="15" t="e">
        <f>VLOOKUP($AT679,Players!$V$3:$W$851,2,FALSE)</f>
        <v>#N/A</v>
      </c>
      <c r="AW679" s="15" t="e">
        <f t="shared" si="64"/>
        <v>#N/A</v>
      </c>
    </row>
    <row r="680" spans="46:49">
      <c r="AT680" s="253"/>
      <c r="AU680" s="14">
        <v>679</v>
      </c>
      <c r="AV680" s="15" t="e">
        <f>VLOOKUP($AT680,Players!$V$3:$W$851,2,FALSE)</f>
        <v>#N/A</v>
      </c>
      <c r="AW680" s="15" t="e">
        <f t="shared" si="64"/>
        <v>#N/A</v>
      </c>
    </row>
    <row r="681" spans="46:49">
      <c r="AT681" s="253"/>
      <c r="AU681" s="14">
        <v>680</v>
      </c>
      <c r="AV681" s="15" t="e">
        <f>VLOOKUP($AT681,Players!$V$3:$W$851,2,FALSE)</f>
        <v>#N/A</v>
      </c>
      <c r="AW681" s="15" t="e">
        <f t="shared" si="64"/>
        <v>#N/A</v>
      </c>
    </row>
    <row r="682" spans="46:49">
      <c r="AT682" s="253"/>
      <c r="AU682" s="14">
        <v>681</v>
      </c>
      <c r="AV682" s="15" t="e">
        <f>VLOOKUP($AT682,Players!$V$3:$W$851,2,FALSE)</f>
        <v>#N/A</v>
      </c>
      <c r="AW682" s="15" t="e">
        <f t="shared" si="64"/>
        <v>#N/A</v>
      </c>
    </row>
    <row r="683" spans="46:49">
      <c r="AT683" s="253"/>
      <c r="AU683" s="14">
        <v>682</v>
      </c>
      <c r="AV683" s="15" t="e">
        <f>VLOOKUP($AT683,Players!$V$3:$W$851,2,FALSE)</f>
        <v>#N/A</v>
      </c>
      <c r="AW683" s="15" t="e">
        <f t="shared" si="64"/>
        <v>#N/A</v>
      </c>
    </row>
    <row r="684" spans="46:49">
      <c r="AT684" s="253"/>
      <c r="AU684" s="14">
        <v>683</v>
      </c>
      <c r="AV684" s="15" t="e">
        <f>VLOOKUP($AT684,Players!$V$3:$W$851,2,FALSE)</f>
        <v>#N/A</v>
      </c>
      <c r="AW684" s="15" t="e">
        <f t="shared" si="64"/>
        <v>#N/A</v>
      </c>
    </row>
    <row r="685" spans="46:49">
      <c r="AT685" s="253"/>
      <c r="AU685" s="14">
        <v>684</v>
      </c>
      <c r="AV685" s="15" t="e">
        <f>VLOOKUP($AT685,Players!$V$3:$W$851,2,FALSE)</f>
        <v>#N/A</v>
      </c>
      <c r="AW685" s="15" t="e">
        <f t="shared" si="64"/>
        <v>#N/A</v>
      </c>
    </row>
    <row r="686" spans="46:49">
      <c r="AT686" s="253"/>
      <c r="AU686" s="14">
        <v>685</v>
      </c>
      <c r="AV686" s="15" t="e">
        <f>VLOOKUP($AT686,Players!$V$3:$W$851,2,FALSE)</f>
        <v>#N/A</v>
      </c>
      <c r="AW686" s="15" t="e">
        <f t="shared" si="64"/>
        <v>#N/A</v>
      </c>
    </row>
    <row r="687" spans="46:49">
      <c r="AT687" s="253"/>
      <c r="AU687" s="14">
        <v>686</v>
      </c>
      <c r="AV687" s="15" t="e">
        <f>VLOOKUP($AT687,Players!$V$3:$W$851,2,FALSE)</f>
        <v>#N/A</v>
      </c>
      <c r="AW687" s="15" t="e">
        <f t="shared" si="64"/>
        <v>#N/A</v>
      </c>
    </row>
    <row r="688" spans="46:49">
      <c r="AT688" s="253"/>
      <c r="AU688" s="14">
        <v>687</v>
      </c>
      <c r="AV688" s="15" t="e">
        <f>VLOOKUP($AT688,Players!$V$3:$W$851,2,FALSE)</f>
        <v>#N/A</v>
      </c>
      <c r="AW688" s="15" t="e">
        <f t="shared" si="64"/>
        <v>#N/A</v>
      </c>
    </row>
    <row r="689" spans="46:49">
      <c r="AT689" s="253"/>
      <c r="AU689" s="14">
        <v>688</v>
      </c>
      <c r="AV689" s="15" t="e">
        <f>VLOOKUP($AT689,Players!$V$3:$W$851,2,FALSE)</f>
        <v>#N/A</v>
      </c>
      <c r="AW689" s="15" t="e">
        <f t="shared" si="64"/>
        <v>#N/A</v>
      </c>
    </row>
    <row r="690" spans="46:49">
      <c r="AT690" s="253"/>
      <c r="AU690" s="14">
        <v>689</v>
      </c>
      <c r="AV690" s="15" t="e">
        <f>VLOOKUP($AT690,Players!$V$3:$W$851,2,FALSE)</f>
        <v>#N/A</v>
      </c>
      <c r="AW690" s="15" t="e">
        <f t="shared" si="64"/>
        <v>#N/A</v>
      </c>
    </row>
    <row r="691" spans="46:49">
      <c r="AT691" s="253"/>
      <c r="AU691" s="14">
        <v>690</v>
      </c>
      <c r="AV691" s="15" t="e">
        <f>VLOOKUP($AT691,Players!$V$3:$W$851,2,FALSE)</f>
        <v>#N/A</v>
      </c>
      <c r="AW691" s="15" t="e">
        <f t="shared" si="64"/>
        <v>#N/A</v>
      </c>
    </row>
    <row r="692" spans="46:49">
      <c r="AT692" s="253"/>
      <c r="AU692" s="14">
        <v>691</v>
      </c>
      <c r="AV692" s="15" t="e">
        <f>VLOOKUP($AT692,Players!$V$3:$W$851,2,FALSE)</f>
        <v>#N/A</v>
      </c>
      <c r="AW692" s="15" t="e">
        <f t="shared" si="64"/>
        <v>#N/A</v>
      </c>
    </row>
    <row r="693" spans="46:49">
      <c r="AT693" s="253"/>
      <c r="AU693" s="14">
        <v>692</v>
      </c>
      <c r="AV693" s="15" t="e">
        <f>VLOOKUP($AT693,Players!$V$3:$W$851,2,FALSE)</f>
        <v>#N/A</v>
      </c>
      <c r="AW693" s="15" t="e">
        <f t="shared" si="64"/>
        <v>#N/A</v>
      </c>
    </row>
    <row r="694" spans="46:49">
      <c r="AT694" s="253"/>
      <c r="AU694" s="14">
        <v>693</v>
      </c>
      <c r="AV694" s="15" t="e">
        <f>VLOOKUP($AT694,Players!$V$3:$W$851,2,FALSE)</f>
        <v>#N/A</v>
      </c>
      <c r="AW694" s="15" t="e">
        <f t="shared" si="64"/>
        <v>#N/A</v>
      </c>
    </row>
    <row r="695" spans="46:49">
      <c r="AT695" s="253"/>
      <c r="AU695" s="14">
        <v>694</v>
      </c>
      <c r="AV695" s="15" t="e">
        <f>VLOOKUP($AT695,Players!$V$3:$W$851,2,FALSE)</f>
        <v>#N/A</v>
      </c>
      <c r="AW695" s="15" t="e">
        <f t="shared" si="64"/>
        <v>#N/A</v>
      </c>
    </row>
    <row r="696" spans="46:49">
      <c r="AT696" s="253"/>
      <c r="AU696" s="14">
        <v>695</v>
      </c>
      <c r="AV696" s="15" t="e">
        <f>VLOOKUP($AT696,Players!$V$3:$W$851,2,FALSE)</f>
        <v>#N/A</v>
      </c>
      <c r="AW696" s="15" t="e">
        <f t="shared" si="64"/>
        <v>#N/A</v>
      </c>
    </row>
    <row r="697" spans="46:49">
      <c r="AT697" s="253"/>
      <c r="AU697" s="14">
        <v>696</v>
      </c>
      <c r="AV697" s="15" t="e">
        <f>VLOOKUP($AT697,Players!$V$3:$W$851,2,FALSE)</f>
        <v>#N/A</v>
      </c>
      <c r="AW697" s="15" t="e">
        <f t="shared" si="64"/>
        <v>#N/A</v>
      </c>
    </row>
    <row r="698" spans="46:49">
      <c r="AT698" s="253"/>
      <c r="AU698" s="14">
        <v>697</v>
      </c>
      <c r="AV698" s="15" t="e">
        <f>VLOOKUP($AT698,Players!$V$3:$W$851,2,FALSE)</f>
        <v>#N/A</v>
      </c>
      <c r="AW698" s="15" t="e">
        <f t="shared" si="64"/>
        <v>#N/A</v>
      </c>
    </row>
    <row r="699" spans="46:49">
      <c r="AT699" s="253"/>
      <c r="AU699" s="14">
        <v>698</v>
      </c>
      <c r="AV699" s="15" t="e">
        <f>VLOOKUP($AT699,Players!$V$3:$W$851,2,FALSE)</f>
        <v>#N/A</v>
      </c>
      <c r="AW699" s="15" t="e">
        <f t="shared" si="64"/>
        <v>#N/A</v>
      </c>
    </row>
    <row r="700" spans="46:49">
      <c r="AT700" s="253"/>
      <c r="AU700" s="14">
        <v>699</v>
      </c>
      <c r="AV700" s="15" t="e">
        <f>VLOOKUP($AT700,Players!$V$3:$W$851,2,FALSE)</f>
        <v>#N/A</v>
      </c>
      <c r="AW700" s="15" t="e">
        <f t="shared" si="64"/>
        <v>#N/A</v>
      </c>
    </row>
    <row r="701" spans="46:49">
      <c r="AT701" s="253"/>
      <c r="AU701" s="14">
        <v>700</v>
      </c>
      <c r="AV701" s="15" t="e">
        <f>VLOOKUP($AT701,Players!$V$3:$W$851,2,FALSE)</f>
        <v>#N/A</v>
      </c>
      <c r="AW701" s="15" t="e">
        <f t="shared" si="64"/>
        <v>#N/A</v>
      </c>
    </row>
    <row r="702" spans="46:49">
      <c r="AT702" s="253"/>
      <c r="AU702" s="14">
        <v>701</v>
      </c>
      <c r="AV702" s="15" t="e">
        <f>VLOOKUP($AT702,Players!$V$3:$W$851,2,FALSE)</f>
        <v>#N/A</v>
      </c>
      <c r="AW702" s="15" t="e">
        <f t="shared" si="64"/>
        <v>#N/A</v>
      </c>
    </row>
    <row r="703" spans="46:49">
      <c r="AT703" s="253"/>
      <c r="AU703" s="14">
        <v>702</v>
      </c>
      <c r="AV703" s="15" t="e">
        <f>VLOOKUP($AT703,Players!$V$3:$W$851,2,FALSE)</f>
        <v>#N/A</v>
      </c>
      <c r="AW703" s="15" t="e">
        <f t="shared" si="64"/>
        <v>#N/A</v>
      </c>
    </row>
    <row r="704" spans="46:49">
      <c r="AT704" s="253"/>
      <c r="AU704" s="14">
        <v>703</v>
      </c>
      <c r="AV704" s="15" t="e">
        <f>VLOOKUP($AT704,Players!$V$3:$W$851,2,FALSE)</f>
        <v>#N/A</v>
      </c>
      <c r="AW704" s="15" t="e">
        <f t="shared" si="64"/>
        <v>#N/A</v>
      </c>
    </row>
    <row r="705" spans="46:49">
      <c r="AT705" s="253"/>
      <c r="AU705" s="14">
        <v>704</v>
      </c>
      <c r="AV705" s="15" t="e">
        <f>VLOOKUP($AT705,Players!$V$3:$W$851,2,FALSE)</f>
        <v>#N/A</v>
      </c>
      <c r="AW705" s="15" t="e">
        <f t="shared" si="64"/>
        <v>#N/A</v>
      </c>
    </row>
    <row r="706" spans="46:49">
      <c r="AT706" s="253"/>
      <c r="AU706" s="14">
        <v>705</v>
      </c>
      <c r="AV706" s="15" t="e">
        <f>VLOOKUP($AT706,Players!$V$3:$W$851,2,FALSE)</f>
        <v>#N/A</v>
      </c>
      <c r="AW706" s="15" t="e">
        <f t="shared" ref="AW706:AW769" si="65">IF(AV706&gt;0,1,0)</f>
        <v>#N/A</v>
      </c>
    </row>
    <row r="707" spans="46:49">
      <c r="AT707" s="253"/>
      <c r="AU707" s="14">
        <v>706</v>
      </c>
      <c r="AV707" s="15" t="e">
        <f>VLOOKUP($AT707,Players!$V$3:$W$851,2,FALSE)</f>
        <v>#N/A</v>
      </c>
      <c r="AW707" s="15" t="e">
        <f t="shared" si="65"/>
        <v>#N/A</v>
      </c>
    </row>
    <row r="708" spans="46:49">
      <c r="AT708" s="253"/>
      <c r="AU708" s="14">
        <v>707</v>
      </c>
      <c r="AV708" s="15" t="e">
        <f>VLOOKUP($AT708,Players!$V$3:$W$851,2,FALSE)</f>
        <v>#N/A</v>
      </c>
      <c r="AW708" s="15" t="e">
        <f t="shared" si="65"/>
        <v>#N/A</v>
      </c>
    </row>
    <row r="709" spans="46:49">
      <c r="AT709" s="253"/>
      <c r="AU709" s="14">
        <v>708</v>
      </c>
      <c r="AV709" s="15" t="e">
        <f>VLOOKUP($AT709,Players!$V$3:$W$851,2,FALSE)</f>
        <v>#N/A</v>
      </c>
      <c r="AW709" s="15" t="e">
        <f t="shared" si="65"/>
        <v>#N/A</v>
      </c>
    </row>
    <row r="710" spans="46:49">
      <c r="AT710" s="253"/>
      <c r="AU710" s="14">
        <v>709</v>
      </c>
      <c r="AV710" s="15" t="e">
        <f>VLOOKUP($AT710,Players!$V$3:$W$851,2,FALSE)</f>
        <v>#N/A</v>
      </c>
      <c r="AW710" s="15" t="e">
        <f t="shared" si="65"/>
        <v>#N/A</v>
      </c>
    </row>
    <row r="711" spans="46:49">
      <c r="AT711" s="253"/>
      <c r="AU711" s="14">
        <v>710</v>
      </c>
      <c r="AV711" s="15" t="e">
        <f>VLOOKUP($AT711,Players!$V$3:$W$851,2,FALSE)</f>
        <v>#N/A</v>
      </c>
      <c r="AW711" s="15" t="e">
        <f t="shared" si="65"/>
        <v>#N/A</v>
      </c>
    </row>
    <row r="712" spans="46:49">
      <c r="AT712" s="253"/>
      <c r="AU712" s="14">
        <v>711</v>
      </c>
      <c r="AV712" s="15" t="e">
        <f>VLOOKUP($AT712,Players!$V$3:$W$851,2,FALSE)</f>
        <v>#N/A</v>
      </c>
      <c r="AW712" s="15" t="e">
        <f t="shared" si="65"/>
        <v>#N/A</v>
      </c>
    </row>
    <row r="713" spans="46:49">
      <c r="AT713" s="253"/>
      <c r="AU713" s="14">
        <v>712</v>
      </c>
      <c r="AV713" s="15" t="e">
        <f>VLOOKUP($AT713,Players!$V$3:$W$851,2,FALSE)</f>
        <v>#N/A</v>
      </c>
      <c r="AW713" s="15" t="e">
        <f t="shared" si="65"/>
        <v>#N/A</v>
      </c>
    </row>
    <row r="714" spans="46:49">
      <c r="AT714" s="253"/>
      <c r="AU714" s="14">
        <v>713</v>
      </c>
      <c r="AV714" s="15" t="e">
        <f>VLOOKUP($AT714,Players!$V$3:$W$851,2,FALSE)</f>
        <v>#N/A</v>
      </c>
      <c r="AW714" s="15" t="e">
        <f t="shared" si="65"/>
        <v>#N/A</v>
      </c>
    </row>
    <row r="715" spans="46:49">
      <c r="AT715" s="253"/>
      <c r="AU715" s="14">
        <v>714</v>
      </c>
      <c r="AV715" s="15" t="e">
        <f>VLOOKUP($AT715,Players!$V$3:$W$851,2,FALSE)</f>
        <v>#N/A</v>
      </c>
      <c r="AW715" s="15" t="e">
        <f t="shared" si="65"/>
        <v>#N/A</v>
      </c>
    </row>
    <row r="716" spans="46:49">
      <c r="AT716" s="253"/>
      <c r="AU716" s="14">
        <v>715</v>
      </c>
      <c r="AV716" s="15" t="e">
        <f>VLOOKUP($AT716,Players!$V$3:$W$851,2,FALSE)</f>
        <v>#N/A</v>
      </c>
      <c r="AW716" s="15" t="e">
        <f t="shared" si="65"/>
        <v>#N/A</v>
      </c>
    </row>
    <row r="717" spans="46:49">
      <c r="AT717" s="253"/>
      <c r="AU717" s="14">
        <v>716</v>
      </c>
      <c r="AV717" s="15" t="e">
        <f>VLOOKUP($AT717,Players!$V$3:$W$851,2,FALSE)</f>
        <v>#N/A</v>
      </c>
      <c r="AW717" s="15" t="e">
        <f t="shared" si="65"/>
        <v>#N/A</v>
      </c>
    </row>
    <row r="718" spans="46:49">
      <c r="AT718" s="253"/>
      <c r="AU718" s="14">
        <v>717</v>
      </c>
      <c r="AV718" s="15" t="e">
        <f>VLOOKUP($AT718,Players!$V$3:$W$851,2,FALSE)</f>
        <v>#N/A</v>
      </c>
      <c r="AW718" s="15" t="e">
        <f t="shared" si="65"/>
        <v>#N/A</v>
      </c>
    </row>
    <row r="719" spans="46:49">
      <c r="AT719" s="253"/>
      <c r="AU719" s="14">
        <v>718</v>
      </c>
      <c r="AV719" s="15" t="e">
        <f>VLOOKUP($AT719,Players!$V$3:$W$851,2,FALSE)</f>
        <v>#N/A</v>
      </c>
      <c r="AW719" s="15" t="e">
        <f t="shared" si="65"/>
        <v>#N/A</v>
      </c>
    </row>
    <row r="720" spans="46:49">
      <c r="AT720" s="253"/>
      <c r="AU720" s="14">
        <v>719</v>
      </c>
      <c r="AV720" s="15" t="e">
        <f>VLOOKUP($AT720,Players!$V$3:$W$851,2,FALSE)</f>
        <v>#N/A</v>
      </c>
      <c r="AW720" s="15" t="e">
        <f t="shared" si="65"/>
        <v>#N/A</v>
      </c>
    </row>
    <row r="721" spans="46:49">
      <c r="AT721" s="253"/>
      <c r="AU721" s="14">
        <v>720</v>
      </c>
      <c r="AV721" s="15" t="e">
        <f>VLOOKUP($AT721,Players!$V$3:$W$851,2,FALSE)</f>
        <v>#N/A</v>
      </c>
      <c r="AW721" s="15" t="e">
        <f t="shared" si="65"/>
        <v>#N/A</v>
      </c>
    </row>
    <row r="722" spans="46:49">
      <c r="AT722" s="253"/>
      <c r="AU722" s="14">
        <v>721</v>
      </c>
      <c r="AV722" s="15" t="e">
        <f>VLOOKUP($AT722,Players!$V$3:$W$851,2,FALSE)</f>
        <v>#N/A</v>
      </c>
      <c r="AW722" s="15" t="e">
        <f t="shared" si="65"/>
        <v>#N/A</v>
      </c>
    </row>
    <row r="723" spans="46:49">
      <c r="AT723" s="253"/>
      <c r="AU723" s="14">
        <v>722</v>
      </c>
      <c r="AV723" s="15" t="e">
        <f>VLOOKUP($AT723,Players!$V$3:$W$851,2,FALSE)</f>
        <v>#N/A</v>
      </c>
      <c r="AW723" s="15" t="e">
        <f t="shared" si="65"/>
        <v>#N/A</v>
      </c>
    </row>
    <row r="724" spans="46:49">
      <c r="AT724" s="253"/>
      <c r="AU724" s="14">
        <v>723</v>
      </c>
      <c r="AV724" s="15" t="e">
        <f>VLOOKUP($AT724,Players!$V$3:$W$851,2,FALSE)</f>
        <v>#N/A</v>
      </c>
      <c r="AW724" s="15" t="e">
        <f t="shared" si="65"/>
        <v>#N/A</v>
      </c>
    </row>
    <row r="725" spans="46:49">
      <c r="AT725" s="253"/>
      <c r="AU725" s="14">
        <v>724</v>
      </c>
      <c r="AV725" s="15" t="e">
        <f>VLOOKUP($AT725,Players!$V$3:$W$851,2,FALSE)</f>
        <v>#N/A</v>
      </c>
      <c r="AW725" s="15" t="e">
        <f t="shared" si="65"/>
        <v>#N/A</v>
      </c>
    </row>
    <row r="726" spans="46:49">
      <c r="AT726" s="253"/>
      <c r="AU726" s="14">
        <v>725</v>
      </c>
      <c r="AV726" s="15" t="e">
        <f>VLOOKUP($AT726,Players!$V$3:$W$851,2,FALSE)</f>
        <v>#N/A</v>
      </c>
      <c r="AW726" s="15" t="e">
        <f t="shared" si="65"/>
        <v>#N/A</v>
      </c>
    </row>
    <row r="727" spans="46:49">
      <c r="AT727" s="253"/>
      <c r="AU727" s="14">
        <v>726</v>
      </c>
      <c r="AV727" s="15" t="e">
        <f>VLOOKUP($AT727,Players!$V$3:$W$851,2,FALSE)</f>
        <v>#N/A</v>
      </c>
      <c r="AW727" s="15" t="e">
        <f t="shared" si="65"/>
        <v>#N/A</v>
      </c>
    </row>
    <row r="728" spans="46:49">
      <c r="AT728" s="253"/>
      <c r="AU728" s="14">
        <v>727</v>
      </c>
      <c r="AV728" s="15" t="e">
        <f>VLOOKUP($AT728,Players!$V$3:$W$851,2,FALSE)</f>
        <v>#N/A</v>
      </c>
      <c r="AW728" s="15" t="e">
        <f t="shared" si="65"/>
        <v>#N/A</v>
      </c>
    </row>
    <row r="729" spans="46:49">
      <c r="AT729" s="253"/>
      <c r="AU729" s="14">
        <v>728</v>
      </c>
      <c r="AV729" s="15" t="e">
        <f>VLOOKUP($AT729,Players!$V$3:$W$851,2,FALSE)</f>
        <v>#N/A</v>
      </c>
      <c r="AW729" s="15" t="e">
        <f t="shared" si="65"/>
        <v>#N/A</v>
      </c>
    </row>
    <row r="730" spans="46:49">
      <c r="AT730" s="253"/>
      <c r="AU730" s="14">
        <v>729</v>
      </c>
      <c r="AV730" s="15" t="e">
        <f>VLOOKUP($AT730,Players!$V$3:$W$851,2,FALSE)</f>
        <v>#N/A</v>
      </c>
      <c r="AW730" s="15" t="e">
        <f t="shared" si="65"/>
        <v>#N/A</v>
      </c>
    </row>
    <row r="731" spans="46:49">
      <c r="AT731" s="253"/>
      <c r="AU731" s="14">
        <v>730</v>
      </c>
      <c r="AV731" s="15" t="e">
        <f>VLOOKUP($AT731,Players!$V$3:$W$851,2,FALSE)</f>
        <v>#N/A</v>
      </c>
      <c r="AW731" s="15" t="e">
        <f t="shared" si="65"/>
        <v>#N/A</v>
      </c>
    </row>
    <row r="732" spans="46:49">
      <c r="AT732" s="253"/>
      <c r="AU732" s="14">
        <v>731</v>
      </c>
      <c r="AV732" s="15" t="e">
        <f>VLOOKUP($AT732,Players!$V$3:$W$851,2,FALSE)</f>
        <v>#N/A</v>
      </c>
      <c r="AW732" s="15" t="e">
        <f t="shared" si="65"/>
        <v>#N/A</v>
      </c>
    </row>
    <row r="733" spans="46:49">
      <c r="AT733" s="253"/>
      <c r="AU733" s="14">
        <v>732</v>
      </c>
      <c r="AV733" s="15" t="e">
        <f>VLOOKUP($AT733,Players!$V$3:$W$851,2,FALSE)</f>
        <v>#N/A</v>
      </c>
      <c r="AW733" s="15" t="e">
        <f t="shared" si="65"/>
        <v>#N/A</v>
      </c>
    </row>
    <row r="734" spans="46:49">
      <c r="AT734" s="253"/>
      <c r="AU734" s="14">
        <v>733</v>
      </c>
      <c r="AV734" s="15" t="e">
        <f>VLOOKUP($AT734,Players!$V$3:$W$851,2,FALSE)</f>
        <v>#N/A</v>
      </c>
      <c r="AW734" s="15" t="e">
        <f t="shared" si="65"/>
        <v>#N/A</v>
      </c>
    </row>
    <row r="735" spans="46:49">
      <c r="AT735" s="253"/>
      <c r="AU735" s="14">
        <v>734</v>
      </c>
      <c r="AV735" s="15" t="e">
        <f>VLOOKUP($AT735,Players!$V$3:$W$851,2,FALSE)</f>
        <v>#N/A</v>
      </c>
      <c r="AW735" s="15" t="e">
        <f t="shared" si="65"/>
        <v>#N/A</v>
      </c>
    </row>
    <row r="736" spans="46:49">
      <c r="AT736" s="253"/>
      <c r="AU736" s="14">
        <v>735</v>
      </c>
      <c r="AV736" s="15" t="e">
        <f>VLOOKUP($AT736,Players!$V$3:$W$851,2,FALSE)</f>
        <v>#N/A</v>
      </c>
      <c r="AW736" s="15" t="e">
        <f t="shared" si="65"/>
        <v>#N/A</v>
      </c>
    </row>
    <row r="737" spans="46:49">
      <c r="AT737" s="253"/>
      <c r="AU737" s="14">
        <v>736</v>
      </c>
      <c r="AV737" s="15" t="e">
        <f>VLOOKUP($AT737,Players!$V$3:$W$851,2,FALSE)</f>
        <v>#N/A</v>
      </c>
      <c r="AW737" s="15" t="e">
        <f t="shared" si="65"/>
        <v>#N/A</v>
      </c>
    </row>
    <row r="738" spans="46:49">
      <c r="AT738" s="253"/>
      <c r="AU738" s="14">
        <v>737</v>
      </c>
      <c r="AV738" s="15" t="e">
        <f>VLOOKUP($AT738,Players!$V$3:$W$851,2,FALSE)</f>
        <v>#N/A</v>
      </c>
      <c r="AW738" s="15" t="e">
        <f t="shared" si="65"/>
        <v>#N/A</v>
      </c>
    </row>
    <row r="739" spans="46:49">
      <c r="AT739" s="253"/>
      <c r="AU739" s="14">
        <v>738</v>
      </c>
      <c r="AV739" s="15" t="e">
        <f>VLOOKUP($AT739,Players!$V$3:$W$851,2,FALSE)</f>
        <v>#N/A</v>
      </c>
      <c r="AW739" s="15" t="e">
        <f t="shared" si="65"/>
        <v>#N/A</v>
      </c>
    </row>
    <row r="740" spans="46:49">
      <c r="AT740" s="253"/>
      <c r="AU740" s="14">
        <v>739</v>
      </c>
      <c r="AV740" s="15" t="e">
        <f>VLOOKUP($AT740,Players!$V$3:$W$851,2,FALSE)</f>
        <v>#N/A</v>
      </c>
      <c r="AW740" s="15" t="e">
        <f t="shared" si="65"/>
        <v>#N/A</v>
      </c>
    </row>
    <row r="741" spans="46:49">
      <c r="AT741" s="253"/>
      <c r="AU741" s="14">
        <v>740</v>
      </c>
      <c r="AV741" s="15" t="e">
        <f>VLOOKUP($AT741,Players!$V$3:$W$851,2,FALSE)</f>
        <v>#N/A</v>
      </c>
      <c r="AW741" s="15" t="e">
        <f t="shared" si="65"/>
        <v>#N/A</v>
      </c>
    </row>
    <row r="742" spans="46:49">
      <c r="AT742" s="253"/>
      <c r="AU742" s="14">
        <v>741</v>
      </c>
      <c r="AV742" s="15" t="e">
        <f>VLOOKUP($AT742,Players!$V$3:$W$851,2,FALSE)</f>
        <v>#N/A</v>
      </c>
      <c r="AW742" s="15" t="e">
        <f t="shared" si="65"/>
        <v>#N/A</v>
      </c>
    </row>
    <row r="743" spans="46:49">
      <c r="AT743" s="253"/>
      <c r="AU743" s="14">
        <v>742</v>
      </c>
      <c r="AV743" s="15" t="e">
        <f>VLOOKUP($AT743,Players!$V$3:$W$851,2,FALSE)</f>
        <v>#N/A</v>
      </c>
      <c r="AW743" s="15" t="e">
        <f t="shared" si="65"/>
        <v>#N/A</v>
      </c>
    </row>
    <row r="744" spans="46:49">
      <c r="AT744" s="253"/>
      <c r="AU744" s="14">
        <v>743</v>
      </c>
      <c r="AV744" s="15" t="e">
        <f>VLOOKUP($AT744,Players!$V$3:$W$851,2,FALSE)</f>
        <v>#N/A</v>
      </c>
      <c r="AW744" s="15" t="e">
        <f t="shared" si="65"/>
        <v>#N/A</v>
      </c>
    </row>
    <row r="745" spans="46:49">
      <c r="AT745" s="253"/>
      <c r="AU745" s="14">
        <v>744</v>
      </c>
      <c r="AV745" s="15" t="e">
        <f>VLOOKUP($AT745,Players!$V$3:$W$851,2,FALSE)</f>
        <v>#N/A</v>
      </c>
      <c r="AW745" s="15" t="e">
        <f t="shared" si="65"/>
        <v>#N/A</v>
      </c>
    </row>
    <row r="746" spans="46:49">
      <c r="AT746" s="253"/>
      <c r="AU746" s="14">
        <v>745</v>
      </c>
      <c r="AV746" s="15" t="e">
        <f>VLOOKUP($AT746,Players!$V$3:$W$851,2,FALSE)</f>
        <v>#N/A</v>
      </c>
      <c r="AW746" s="15" t="e">
        <f t="shared" si="65"/>
        <v>#N/A</v>
      </c>
    </row>
    <row r="747" spans="46:49">
      <c r="AT747" s="253"/>
      <c r="AU747" s="14">
        <v>746</v>
      </c>
      <c r="AV747" s="15" t="e">
        <f>VLOOKUP($AT747,Players!$V$3:$W$851,2,FALSE)</f>
        <v>#N/A</v>
      </c>
      <c r="AW747" s="15" t="e">
        <f t="shared" si="65"/>
        <v>#N/A</v>
      </c>
    </row>
    <row r="748" spans="46:49">
      <c r="AT748" s="253"/>
      <c r="AU748" s="14">
        <v>747</v>
      </c>
      <c r="AV748" s="15" t="e">
        <f>VLOOKUP($AT748,Players!$V$3:$W$851,2,FALSE)</f>
        <v>#N/A</v>
      </c>
      <c r="AW748" s="15" t="e">
        <f t="shared" si="65"/>
        <v>#N/A</v>
      </c>
    </row>
    <row r="749" spans="46:49">
      <c r="AT749" s="253"/>
      <c r="AU749" s="14">
        <v>748</v>
      </c>
      <c r="AV749" s="15" t="e">
        <f>VLOOKUP($AT749,Players!$V$3:$W$851,2,FALSE)</f>
        <v>#N/A</v>
      </c>
      <c r="AW749" s="15" t="e">
        <f t="shared" si="65"/>
        <v>#N/A</v>
      </c>
    </row>
    <row r="750" spans="46:49">
      <c r="AT750" s="253"/>
      <c r="AU750" s="14">
        <v>749</v>
      </c>
      <c r="AV750" s="15" t="e">
        <f>VLOOKUP($AT750,Players!$V$3:$W$851,2,FALSE)</f>
        <v>#N/A</v>
      </c>
      <c r="AW750" s="15" t="e">
        <f t="shared" si="65"/>
        <v>#N/A</v>
      </c>
    </row>
    <row r="751" spans="46:49">
      <c r="AT751" s="253"/>
      <c r="AU751" s="14">
        <v>750</v>
      </c>
      <c r="AV751" s="15" t="e">
        <f>VLOOKUP($AT751,Players!$V$3:$W$851,2,FALSE)</f>
        <v>#N/A</v>
      </c>
      <c r="AW751" s="15" t="e">
        <f t="shared" si="65"/>
        <v>#N/A</v>
      </c>
    </row>
    <row r="752" spans="46:49">
      <c r="AT752" s="253"/>
      <c r="AU752" s="14">
        <v>751</v>
      </c>
      <c r="AV752" s="15" t="e">
        <f>VLOOKUP($AT752,Players!$V$3:$W$851,2,FALSE)</f>
        <v>#N/A</v>
      </c>
      <c r="AW752" s="15" t="e">
        <f t="shared" si="65"/>
        <v>#N/A</v>
      </c>
    </row>
    <row r="753" spans="46:49">
      <c r="AT753" s="253"/>
      <c r="AU753" s="14">
        <v>752</v>
      </c>
      <c r="AV753" s="15" t="e">
        <f>VLOOKUP($AT753,Players!$V$3:$W$851,2,FALSE)</f>
        <v>#N/A</v>
      </c>
      <c r="AW753" s="15" t="e">
        <f t="shared" si="65"/>
        <v>#N/A</v>
      </c>
    </row>
    <row r="754" spans="46:49">
      <c r="AT754" s="253"/>
      <c r="AU754" s="14">
        <v>753</v>
      </c>
      <c r="AV754" s="15" t="e">
        <f>VLOOKUP($AT754,Players!$V$3:$W$851,2,FALSE)</f>
        <v>#N/A</v>
      </c>
      <c r="AW754" s="15" t="e">
        <f t="shared" si="65"/>
        <v>#N/A</v>
      </c>
    </row>
    <row r="755" spans="46:49">
      <c r="AT755" s="253"/>
      <c r="AU755" s="14">
        <v>754</v>
      </c>
      <c r="AV755" s="15" t="e">
        <f>VLOOKUP($AT755,Players!$V$3:$W$851,2,FALSE)</f>
        <v>#N/A</v>
      </c>
      <c r="AW755" s="15" t="e">
        <f t="shared" si="65"/>
        <v>#N/A</v>
      </c>
    </row>
    <row r="756" spans="46:49">
      <c r="AT756" s="253"/>
      <c r="AU756" s="14">
        <v>755</v>
      </c>
      <c r="AV756" s="15" t="e">
        <f>VLOOKUP($AT756,Players!$V$3:$W$851,2,FALSE)</f>
        <v>#N/A</v>
      </c>
      <c r="AW756" s="15" t="e">
        <f t="shared" si="65"/>
        <v>#N/A</v>
      </c>
    </row>
    <row r="757" spans="46:49">
      <c r="AT757" s="253"/>
      <c r="AU757" s="14">
        <v>756</v>
      </c>
      <c r="AV757" s="15" t="e">
        <f>VLOOKUP($AT757,Players!$V$3:$W$851,2,FALSE)</f>
        <v>#N/A</v>
      </c>
      <c r="AW757" s="15" t="e">
        <f t="shared" si="65"/>
        <v>#N/A</v>
      </c>
    </row>
    <row r="758" spans="46:49">
      <c r="AT758" s="253"/>
      <c r="AU758" s="14">
        <v>757</v>
      </c>
      <c r="AV758" s="15" t="e">
        <f>VLOOKUP($AT758,Players!$V$3:$W$851,2,FALSE)</f>
        <v>#N/A</v>
      </c>
      <c r="AW758" s="15" t="e">
        <f t="shared" si="65"/>
        <v>#N/A</v>
      </c>
    </row>
    <row r="759" spans="46:49">
      <c r="AT759" s="253"/>
      <c r="AU759" s="14">
        <v>758</v>
      </c>
      <c r="AV759" s="15" t="e">
        <f>VLOOKUP($AT759,Players!$V$3:$W$851,2,FALSE)</f>
        <v>#N/A</v>
      </c>
      <c r="AW759" s="15" t="e">
        <f t="shared" si="65"/>
        <v>#N/A</v>
      </c>
    </row>
    <row r="760" spans="46:49">
      <c r="AT760" s="253"/>
      <c r="AU760" s="14">
        <v>759</v>
      </c>
      <c r="AV760" s="15" t="e">
        <f>VLOOKUP($AT760,Players!$V$3:$W$851,2,FALSE)</f>
        <v>#N/A</v>
      </c>
      <c r="AW760" s="15" t="e">
        <f t="shared" si="65"/>
        <v>#N/A</v>
      </c>
    </row>
    <row r="761" spans="46:49">
      <c r="AT761" s="253"/>
      <c r="AU761" s="14">
        <v>760</v>
      </c>
      <c r="AV761" s="15" t="e">
        <f>VLOOKUP($AT761,Players!$V$3:$W$851,2,FALSE)</f>
        <v>#N/A</v>
      </c>
      <c r="AW761" s="15" t="e">
        <f t="shared" si="65"/>
        <v>#N/A</v>
      </c>
    </row>
    <row r="762" spans="46:49">
      <c r="AT762" s="253"/>
      <c r="AU762" s="14">
        <v>761</v>
      </c>
      <c r="AV762" s="15" t="e">
        <f>VLOOKUP($AT762,Players!$V$3:$W$851,2,FALSE)</f>
        <v>#N/A</v>
      </c>
      <c r="AW762" s="15" t="e">
        <f t="shared" si="65"/>
        <v>#N/A</v>
      </c>
    </row>
    <row r="763" spans="46:49">
      <c r="AT763" s="253"/>
      <c r="AU763" s="14">
        <v>762</v>
      </c>
      <c r="AV763" s="15" t="e">
        <f>VLOOKUP($AT763,Players!$V$3:$W$851,2,FALSE)</f>
        <v>#N/A</v>
      </c>
      <c r="AW763" s="15" t="e">
        <f t="shared" si="65"/>
        <v>#N/A</v>
      </c>
    </row>
    <row r="764" spans="46:49">
      <c r="AT764" s="253"/>
      <c r="AU764" s="14">
        <v>763</v>
      </c>
      <c r="AV764" s="15" t="e">
        <f>VLOOKUP($AT764,Players!$V$3:$W$851,2,FALSE)</f>
        <v>#N/A</v>
      </c>
      <c r="AW764" s="15" t="e">
        <f t="shared" si="65"/>
        <v>#N/A</v>
      </c>
    </row>
    <row r="765" spans="46:49">
      <c r="AT765" s="253"/>
      <c r="AU765" s="14">
        <v>764</v>
      </c>
      <c r="AV765" s="15" t="e">
        <f>VLOOKUP($AT765,Players!$V$3:$W$851,2,FALSE)</f>
        <v>#N/A</v>
      </c>
      <c r="AW765" s="15" t="e">
        <f t="shared" si="65"/>
        <v>#N/A</v>
      </c>
    </row>
    <row r="766" spans="46:49">
      <c r="AT766" s="253"/>
      <c r="AU766" s="14">
        <v>765</v>
      </c>
      <c r="AV766" s="15" t="e">
        <f>VLOOKUP($AT766,Players!$V$3:$W$851,2,FALSE)</f>
        <v>#N/A</v>
      </c>
      <c r="AW766" s="15" t="e">
        <f t="shared" si="65"/>
        <v>#N/A</v>
      </c>
    </row>
    <row r="767" spans="46:49">
      <c r="AT767" s="253"/>
      <c r="AU767" s="14">
        <v>766</v>
      </c>
      <c r="AV767" s="15" t="e">
        <f>VLOOKUP($AT767,Players!$V$3:$W$851,2,FALSE)</f>
        <v>#N/A</v>
      </c>
      <c r="AW767" s="15" t="e">
        <f t="shared" si="65"/>
        <v>#N/A</v>
      </c>
    </row>
    <row r="768" spans="46:49">
      <c r="AT768" s="253"/>
      <c r="AU768" s="14">
        <v>767</v>
      </c>
      <c r="AV768" s="15" t="e">
        <f>VLOOKUP($AT768,Players!$V$3:$W$851,2,FALSE)</f>
        <v>#N/A</v>
      </c>
      <c r="AW768" s="15" t="e">
        <f t="shared" si="65"/>
        <v>#N/A</v>
      </c>
    </row>
    <row r="769" spans="46:49">
      <c r="AT769" s="253"/>
      <c r="AU769" s="14">
        <v>768</v>
      </c>
      <c r="AV769" s="15" t="e">
        <f>VLOOKUP($AT769,Players!$V$3:$W$851,2,FALSE)</f>
        <v>#N/A</v>
      </c>
      <c r="AW769" s="15" t="e">
        <f t="shared" si="65"/>
        <v>#N/A</v>
      </c>
    </row>
    <row r="770" spans="46:49">
      <c r="AT770" s="253"/>
      <c r="AU770" s="14">
        <v>769</v>
      </c>
      <c r="AV770" s="15" t="e">
        <f>VLOOKUP($AT770,Players!$V$3:$W$851,2,FALSE)</f>
        <v>#N/A</v>
      </c>
      <c r="AW770" s="15" t="e">
        <f t="shared" ref="AW770:AW833" si="66">IF(AV770&gt;0,1,0)</f>
        <v>#N/A</v>
      </c>
    </row>
    <row r="771" spans="46:49">
      <c r="AT771" s="253"/>
      <c r="AU771" s="14">
        <v>770</v>
      </c>
      <c r="AV771" s="15" t="e">
        <f>VLOOKUP($AT771,Players!$V$3:$W$851,2,FALSE)</f>
        <v>#N/A</v>
      </c>
      <c r="AW771" s="15" t="e">
        <f t="shared" si="66"/>
        <v>#N/A</v>
      </c>
    </row>
    <row r="772" spans="46:49">
      <c r="AT772" s="253"/>
      <c r="AU772" s="14">
        <v>771</v>
      </c>
      <c r="AV772" s="15" t="e">
        <f>VLOOKUP($AT772,Players!$V$3:$W$851,2,FALSE)</f>
        <v>#N/A</v>
      </c>
      <c r="AW772" s="15" t="e">
        <f t="shared" si="66"/>
        <v>#N/A</v>
      </c>
    </row>
    <row r="773" spans="46:49">
      <c r="AT773" s="253"/>
      <c r="AU773" s="14">
        <v>772</v>
      </c>
      <c r="AV773" s="15" t="e">
        <f>VLOOKUP($AT773,Players!$V$3:$W$851,2,FALSE)</f>
        <v>#N/A</v>
      </c>
      <c r="AW773" s="15" t="e">
        <f t="shared" si="66"/>
        <v>#N/A</v>
      </c>
    </row>
    <row r="774" spans="46:49">
      <c r="AT774" s="253"/>
      <c r="AU774" s="14">
        <v>773</v>
      </c>
      <c r="AV774" s="15" t="e">
        <f>VLOOKUP($AT774,Players!$V$3:$W$851,2,FALSE)</f>
        <v>#N/A</v>
      </c>
      <c r="AW774" s="15" t="e">
        <f t="shared" si="66"/>
        <v>#N/A</v>
      </c>
    </row>
    <row r="775" spans="46:49">
      <c r="AT775" s="253"/>
      <c r="AU775" s="14">
        <v>774</v>
      </c>
      <c r="AV775" s="15" t="e">
        <f>VLOOKUP($AT775,Players!$V$3:$W$851,2,FALSE)</f>
        <v>#N/A</v>
      </c>
      <c r="AW775" s="15" t="e">
        <f t="shared" si="66"/>
        <v>#N/A</v>
      </c>
    </row>
    <row r="776" spans="46:49">
      <c r="AT776" s="253"/>
      <c r="AU776" s="14">
        <v>775</v>
      </c>
      <c r="AV776" s="15" t="e">
        <f>VLOOKUP($AT776,Players!$V$3:$W$851,2,FALSE)</f>
        <v>#N/A</v>
      </c>
      <c r="AW776" s="15" t="e">
        <f t="shared" si="66"/>
        <v>#N/A</v>
      </c>
    </row>
    <row r="777" spans="46:49">
      <c r="AT777" s="253"/>
      <c r="AU777" s="14">
        <v>776</v>
      </c>
      <c r="AV777" s="15" t="e">
        <f>VLOOKUP($AT777,Players!$V$3:$W$851,2,FALSE)</f>
        <v>#N/A</v>
      </c>
      <c r="AW777" s="15" t="e">
        <f t="shared" si="66"/>
        <v>#N/A</v>
      </c>
    </row>
    <row r="778" spans="46:49">
      <c r="AT778" s="253"/>
      <c r="AU778" s="14">
        <v>777</v>
      </c>
      <c r="AV778" s="15" t="e">
        <f>VLOOKUP($AT778,Players!$V$3:$W$851,2,FALSE)</f>
        <v>#N/A</v>
      </c>
      <c r="AW778" s="15" t="e">
        <f t="shared" si="66"/>
        <v>#N/A</v>
      </c>
    </row>
    <row r="779" spans="46:49">
      <c r="AT779" s="253"/>
      <c r="AU779" s="14">
        <v>778</v>
      </c>
      <c r="AV779" s="15" t="e">
        <f>VLOOKUP($AT779,Players!$V$3:$W$851,2,FALSE)</f>
        <v>#N/A</v>
      </c>
      <c r="AW779" s="15" t="e">
        <f t="shared" si="66"/>
        <v>#N/A</v>
      </c>
    </row>
    <row r="780" spans="46:49">
      <c r="AT780" s="253"/>
      <c r="AU780" s="14">
        <v>779</v>
      </c>
      <c r="AV780" s="15" t="e">
        <f>VLOOKUP($AT780,Players!$V$3:$W$851,2,FALSE)</f>
        <v>#N/A</v>
      </c>
      <c r="AW780" s="15" t="e">
        <f t="shared" si="66"/>
        <v>#N/A</v>
      </c>
    </row>
    <row r="781" spans="46:49">
      <c r="AT781" s="253"/>
      <c r="AU781" s="14">
        <v>780</v>
      </c>
      <c r="AV781" s="15" t="e">
        <f>VLOOKUP($AT781,Players!$V$3:$W$851,2,FALSE)</f>
        <v>#N/A</v>
      </c>
      <c r="AW781" s="15" t="e">
        <f t="shared" si="66"/>
        <v>#N/A</v>
      </c>
    </row>
    <row r="782" spans="46:49">
      <c r="AT782" s="253"/>
      <c r="AU782" s="14">
        <v>781</v>
      </c>
      <c r="AV782" s="15" t="e">
        <f>VLOOKUP($AT782,Players!$V$3:$W$851,2,FALSE)</f>
        <v>#N/A</v>
      </c>
      <c r="AW782" s="15" t="e">
        <f t="shared" si="66"/>
        <v>#N/A</v>
      </c>
    </row>
    <row r="783" spans="46:49">
      <c r="AT783" s="253"/>
      <c r="AU783" s="14">
        <v>782</v>
      </c>
      <c r="AV783" s="15" t="e">
        <f>VLOOKUP($AT783,Players!$V$3:$W$851,2,FALSE)</f>
        <v>#N/A</v>
      </c>
      <c r="AW783" s="15" t="e">
        <f t="shared" si="66"/>
        <v>#N/A</v>
      </c>
    </row>
    <row r="784" spans="46:49">
      <c r="AT784" s="253"/>
      <c r="AU784" s="14">
        <v>783</v>
      </c>
      <c r="AV784" s="15" t="e">
        <f>VLOOKUP($AT784,Players!$V$3:$W$851,2,FALSE)</f>
        <v>#N/A</v>
      </c>
      <c r="AW784" s="15" t="e">
        <f t="shared" si="66"/>
        <v>#N/A</v>
      </c>
    </row>
    <row r="785" spans="46:49">
      <c r="AT785" s="253"/>
      <c r="AU785" s="14">
        <v>784</v>
      </c>
      <c r="AV785" s="15" t="e">
        <f>VLOOKUP($AT785,Players!$V$3:$W$851,2,FALSE)</f>
        <v>#N/A</v>
      </c>
      <c r="AW785" s="15" t="e">
        <f t="shared" si="66"/>
        <v>#N/A</v>
      </c>
    </row>
    <row r="786" spans="46:49">
      <c r="AT786" s="253"/>
      <c r="AU786" s="14">
        <v>785</v>
      </c>
      <c r="AV786" s="15" t="e">
        <f>VLOOKUP($AT786,Players!$V$3:$W$851,2,FALSE)</f>
        <v>#N/A</v>
      </c>
      <c r="AW786" s="15" t="e">
        <f t="shared" si="66"/>
        <v>#N/A</v>
      </c>
    </row>
    <row r="787" spans="46:49">
      <c r="AT787" s="253"/>
      <c r="AU787" s="14">
        <v>786</v>
      </c>
      <c r="AV787" s="15" t="e">
        <f>VLOOKUP($AT787,Players!$V$3:$W$851,2,FALSE)</f>
        <v>#N/A</v>
      </c>
      <c r="AW787" s="15" t="e">
        <f t="shared" si="66"/>
        <v>#N/A</v>
      </c>
    </row>
    <row r="788" spans="46:49">
      <c r="AT788" s="253"/>
      <c r="AU788" s="14">
        <v>787</v>
      </c>
      <c r="AV788" s="15" t="e">
        <f>VLOOKUP($AT788,Players!$V$3:$W$851,2,FALSE)</f>
        <v>#N/A</v>
      </c>
      <c r="AW788" s="15" t="e">
        <f t="shared" si="66"/>
        <v>#N/A</v>
      </c>
    </row>
    <row r="789" spans="46:49">
      <c r="AT789" s="253"/>
      <c r="AU789" s="14">
        <v>788</v>
      </c>
      <c r="AV789" s="15" t="e">
        <f>VLOOKUP($AT789,Players!$V$3:$W$851,2,FALSE)</f>
        <v>#N/A</v>
      </c>
      <c r="AW789" s="15" t="e">
        <f t="shared" si="66"/>
        <v>#N/A</v>
      </c>
    </row>
    <row r="790" spans="46:49">
      <c r="AT790" s="253"/>
      <c r="AU790" s="14">
        <v>789</v>
      </c>
      <c r="AV790" s="15" t="e">
        <f>VLOOKUP($AT790,Players!$V$3:$W$851,2,FALSE)</f>
        <v>#N/A</v>
      </c>
      <c r="AW790" s="15" t="e">
        <f t="shared" si="66"/>
        <v>#N/A</v>
      </c>
    </row>
    <row r="791" spans="46:49">
      <c r="AT791" s="253"/>
      <c r="AU791" s="14">
        <v>790</v>
      </c>
      <c r="AV791" s="15" t="e">
        <f>VLOOKUP($AT791,Players!$V$3:$W$851,2,FALSE)</f>
        <v>#N/A</v>
      </c>
      <c r="AW791" s="15" t="e">
        <f t="shared" si="66"/>
        <v>#N/A</v>
      </c>
    </row>
    <row r="792" spans="46:49">
      <c r="AT792" s="253"/>
      <c r="AU792" s="14">
        <v>791</v>
      </c>
      <c r="AV792" s="15" t="e">
        <f>VLOOKUP($AT792,Players!$V$3:$W$851,2,FALSE)</f>
        <v>#N/A</v>
      </c>
      <c r="AW792" s="15" t="e">
        <f t="shared" si="66"/>
        <v>#N/A</v>
      </c>
    </row>
    <row r="793" spans="46:49">
      <c r="AT793" s="253"/>
      <c r="AU793" s="14">
        <v>792</v>
      </c>
      <c r="AV793" s="15" t="e">
        <f>VLOOKUP($AT793,Players!$V$3:$W$851,2,FALSE)</f>
        <v>#N/A</v>
      </c>
      <c r="AW793" s="15" t="e">
        <f t="shared" si="66"/>
        <v>#N/A</v>
      </c>
    </row>
    <row r="794" spans="46:49">
      <c r="AT794" s="253"/>
      <c r="AU794" s="14">
        <v>793</v>
      </c>
      <c r="AV794" s="15" t="e">
        <f>VLOOKUP($AT794,Players!$V$3:$W$851,2,FALSE)</f>
        <v>#N/A</v>
      </c>
      <c r="AW794" s="15" t="e">
        <f t="shared" si="66"/>
        <v>#N/A</v>
      </c>
    </row>
    <row r="795" spans="46:49">
      <c r="AT795" s="253"/>
      <c r="AU795" s="14">
        <v>794</v>
      </c>
      <c r="AV795" s="15" t="e">
        <f>VLOOKUP($AT795,Players!$V$3:$W$851,2,FALSE)</f>
        <v>#N/A</v>
      </c>
      <c r="AW795" s="15" t="e">
        <f t="shared" si="66"/>
        <v>#N/A</v>
      </c>
    </row>
    <row r="796" spans="46:49">
      <c r="AT796" s="253"/>
      <c r="AU796" s="14">
        <v>795</v>
      </c>
      <c r="AV796" s="15" t="e">
        <f>VLOOKUP($AT796,Players!$V$3:$W$851,2,FALSE)</f>
        <v>#N/A</v>
      </c>
      <c r="AW796" s="15" t="e">
        <f t="shared" si="66"/>
        <v>#N/A</v>
      </c>
    </row>
    <row r="797" spans="46:49">
      <c r="AT797" s="253"/>
      <c r="AU797" s="14">
        <v>796</v>
      </c>
      <c r="AV797" s="15" t="e">
        <f>VLOOKUP($AT797,Players!$V$3:$W$851,2,FALSE)</f>
        <v>#N/A</v>
      </c>
      <c r="AW797" s="15" t="e">
        <f t="shared" si="66"/>
        <v>#N/A</v>
      </c>
    </row>
    <row r="798" spans="46:49">
      <c r="AT798" s="253"/>
      <c r="AU798" s="14">
        <v>797</v>
      </c>
      <c r="AV798" s="15" t="e">
        <f>VLOOKUP($AT798,Players!$V$3:$W$851,2,FALSE)</f>
        <v>#N/A</v>
      </c>
      <c r="AW798" s="15" t="e">
        <f t="shared" si="66"/>
        <v>#N/A</v>
      </c>
    </row>
    <row r="799" spans="46:49">
      <c r="AT799" s="253"/>
      <c r="AU799" s="14">
        <v>798</v>
      </c>
      <c r="AV799" s="15" t="e">
        <f>VLOOKUP($AT799,Players!$V$3:$W$851,2,FALSE)</f>
        <v>#N/A</v>
      </c>
      <c r="AW799" s="15" t="e">
        <f t="shared" si="66"/>
        <v>#N/A</v>
      </c>
    </row>
    <row r="800" spans="46:49">
      <c r="AT800" s="253"/>
      <c r="AU800" s="14">
        <v>799</v>
      </c>
      <c r="AV800" s="15" t="e">
        <f>VLOOKUP($AT800,Players!$V$3:$W$851,2,FALSE)</f>
        <v>#N/A</v>
      </c>
      <c r="AW800" s="15" t="e">
        <f t="shared" si="66"/>
        <v>#N/A</v>
      </c>
    </row>
    <row r="801" spans="46:49">
      <c r="AT801" s="253"/>
      <c r="AU801" s="14">
        <v>800</v>
      </c>
      <c r="AV801" s="15" t="e">
        <f>VLOOKUP($AT801,Players!$V$3:$W$851,2,FALSE)</f>
        <v>#N/A</v>
      </c>
      <c r="AW801" s="15" t="e">
        <f t="shared" si="66"/>
        <v>#N/A</v>
      </c>
    </row>
    <row r="802" spans="46:49">
      <c r="AT802" s="253"/>
      <c r="AU802" s="14">
        <v>801</v>
      </c>
      <c r="AV802" s="15" t="e">
        <f>VLOOKUP($AT802,Players!$V$3:$W$851,2,FALSE)</f>
        <v>#N/A</v>
      </c>
      <c r="AW802" s="15" t="e">
        <f t="shared" si="66"/>
        <v>#N/A</v>
      </c>
    </row>
    <row r="803" spans="46:49">
      <c r="AT803" s="253"/>
      <c r="AU803" s="14">
        <v>802</v>
      </c>
      <c r="AV803" s="15" t="e">
        <f>VLOOKUP($AT803,Players!$V$3:$W$851,2,FALSE)</f>
        <v>#N/A</v>
      </c>
      <c r="AW803" s="15" t="e">
        <f t="shared" si="66"/>
        <v>#N/A</v>
      </c>
    </row>
    <row r="804" spans="46:49">
      <c r="AT804" s="253"/>
      <c r="AU804" s="14">
        <v>803</v>
      </c>
      <c r="AV804" s="15" t="e">
        <f>VLOOKUP($AT804,Players!$V$3:$W$851,2,FALSE)</f>
        <v>#N/A</v>
      </c>
      <c r="AW804" s="15" t="e">
        <f t="shared" si="66"/>
        <v>#N/A</v>
      </c>
    </row>
    <row r="805" spans="46:49">
      <c r="AT805" s="253"/>
      <c r="AU805" s="14">
        <v>804</v>
      </c>
      <c r="AV805" s="15" t="e">
        <f>VLOOKUP($AT805,Players!$V$3:$W$851,2,FALSE)</f>
        <v>#N/A</v>
      </c>
      <c r="AW805" s="15" t="e">
        <f t="shared" si="66"/>
        <v>#N/A</v>
      </c>
    </row>
    <row r="806" spans="46:49">
      <c r="AT806" s="253"/>
      <c r="AU806" s="14">
        <v>805</v>
      </c>
      <c r="AV806" s="15" t="e">
        <f>VLOOKUP($AT806,Players!$V$3:$W$851,2,FALSE)</f>
        <v>#N/A</v>
      </c>
      <c r="AW806" s="15" t="e">
        <f t="shared" si="66"/>
        <v>#N/A</v>
      </c>
    </row>
    <row r="807" spans="46:49">
      <c r="AT807" s="253"/>
      <c r="AU807" s="14">
        <v>806</v>
      </c>
      <c r="AV807" s="15" t="e">
        <f>VLOOKUP($AT807,Players!$V$3:$W$851,2,FALSE)</f>
        <v>#N/A</v>
      </c>
      <c r="AW807" s="15" t="e">
        <f t="shared" si="66"/>
        <v>#N/A</v>
      </c>
    </row>
    <row r="808" spans="46:49">
      <c r="AT808" s="253"/>
      <c r="AU808" s="14">
        <v>807</v>
      </c>
      <c r="AV808" s="15" t="e">
        <f>VLOOKUP($AT808,Players!$V$3:$W$851,2,FALSE)</f>
        <v>#N/A</v>
      </c>
      <c r="AW808" s="15" t="e">
        <f t="shared" si="66"/>
        <v>#N/A</v>
      </c>
    </row>
    <row r="809" spans="46:49">
      <c r="AT809" s="253"/>
      <c r="AU809" s="14">
        <v>808</v>
      </c>
      <c r="AV809" s="15" t="e">
        <f>VLOOKUP($AT809,Players!$V$3:$W$851,2,FALSE)</f>
        <v>#N/A</v>
      </c>
      <c r="AW809" s="15" t="e">
        <f t="shared" si="66"/>
        <v>#N/A</v>
      </c>
    </row>
    <row r="810" spans="46:49">
      <c r="AT810" s="253"/>
      <c r="AU810" s="14">
        <v>809</v>
      </c>
      <c r="AV810" s="15" t="e">
        <f>VLOOKUP($AT810,Players!$V$3:$W$851,2,FALSE)</f>
        <v>#N/A</v>
      </c>
      <c r="AW810" s="15" t="e">
        <f t="shared" si="66"/>
        <v>#N/A</v>
      </c>
    </row>
    <row r="811" spans="46:49">
      <c r="AT811" s="253"/>
      <c r="AU811" s="14">
        <v>810</v>
      </c>
      <c r="AV811" s="15" t="e">
        <f>VLOOKUP($AT811,Players!$V$3:$W$851,2,FALSE)</f>
        <v>#N/A</v>
      </c>
      <c r="AW811" s="15" t="e">
        <f t="shared" si="66"/>
        <v>#N/A</v>
      </c>
    </row>
    <row r="812" spans="46:49">
      <c r="AT812" s="253"/>
      <c r="AU812" s="14">
        <v>811</v>
      </c>
      <c r="AV812" s="15" t="e">
        <f>VLOOKUP($AT812,Players!$V$3:$W$851,2,FALSE)</f>
        <v>#N/A</v>
      </c>
      <c r="AW812" s="15" t="e">
        <f t="shared" si="66"/>
        <v>#N/A</v>
      </c>
    </row>
    <row r="813" spans="46:49">
      <c r="AT813" s="253"/>
      <c r="AU813" s="14">
        <v>812</v>
      </c>
      <c r="AV813" s="15" t="e">
        <f>VLOOKUP($AT813,Players!$V$3:$W$851,2,FALSE)</f>
        <v>#N/A</v>
      </c>
      <c r="AW813" s="15" t="e">
        <f t="shared" si="66"/>
        <v>#N/A</v>
      </c>
    </row>
    <row r="814" spans="46:49">
      <c r="AT814" s="253"/>
      <c r="AU814" s="14">
        <v>813</v>
      </c>
      <c r="AV814" s="15" t="e">
        <f>VLOOKUP($AT814,Players!$V$3:$W$851,2,FALSE)</f>
        <v>#N/A</v>
      </c>
      <c r="AW814" s="15" t="e">
        <f t="shared" si="66"/>
        <v>#N/A</v>
      </c>
    </row>
    <row r="815" spans="46:49">
      <c r="AT815" s="253"/>
      <c r="AU815" s="14">
        <v>814</v>
      </c>
      <c r="AV815" s="15" t="e">
        <f>VLOOKUP($AT815,Players!$V$3:$W$851,2,FALSE)</f>
        <v>#N/A</v>
      </c>
      <c r="AW815" s="15" t="e">
        <f t="shared" si="66"/>
        <v>#N/A</v>
      </c>
    </row>
    <row r="816" spans="46:49">
      <c r="AT816" s="253"/>
      <c r="AU816" s="14">
        <v>815</v>
      </c>
      <c r="AV816" s="15" t="e">
        <f>VLOOKUP($AT816,Players!$V$3:$W$851,2,FALSE)</f>
        <v>#N/A</v>
      </c>
      <c r="AW816" s="15" t="e">
        <f t="shared" si="66"/>
        <v>#N/A</v>
      </c>
    </row>
    <row r="817" spans="46:49">
      <c r="AT817" s="253"/>
      <c r="AU817" s="14">
        <v>816</v>
      </c>
      <c r="AV817" s="15" t="e">
        <f>VLOOKUP($AT817,Players!$V$3:$W$851,2,FALSE)</f>
        <v>#N/A</v>
      </c>
      <c r="AW817" s="15" t="e">
        <f t="shared" si="66"/>
        <v>#N/A</v>
      </c>
    </row>
    <row r="818" spans="46:49">
      <c r="AT818" s="253"/>
      <c r="AU818" s="14">
        <v>817</v>
      </c>
      <c r="AV818" s="15" t="e">
        <f>VLOOKUP($AT818,Players!$V$3:$W$851,2,FALSE)</f>
        <v>#N/A</v>
      </c>
      <c r="AW818" s="15" t="e">
        <f t="shared" si="66"/>
        <v>#N/A</v>
      </c>
    </row>
    <row r="819" spans="46:49">
      <c r="AT819" s="253"/>
      <c r="AU819" s="14">
        <v>818</v>
      </c>
      <c r="AV819" s="15" t="e">
        <f>VLOOKUP($AT819,Players!$V$3:$W$851,2,FALSE)</f>
        <v>#N/A</v>
      </c>
      <c r="AW819" s="15" t="e">
        <f t="shared" si="66"/>
        <v>#N/A</v>
      </c>
    </row>
    <row r="820" spans="46:49">
      <c r="AT820" s="253"/>
      <c r="AU820" s="14">
        <v>819</v>
      </c>
      <c r="AV820" s="15" t="e">
        <f>VLOOKUP($AT820,Players!$V$3:$W$851,2,FALSE)</f>
        <v>#N/A</v>
      </c>
      <c r="AW820" s="15" t="e">
        <f t="shared" si="66"/>
        <v>#N/A</v>
      </c>
    </row>
    <row r="821" spans="46:49">
      <c r="AT821" s="253"/>
      <c r="AU821" s="14">
        <v>820</v>
      </c>
      <c r="AV821" s="15" t="e">
        <f>VLOOKUP($AT821,Players!$V$3:$W$851,2,FALSE)</f>
        <v>#N/A</v>
      </c>
      <c r="AW821" s="15" t="e">
        <f t="shared" si="66"/>
        <v>#N/A</v>
      </c>
    </row>
    <row r="822" spans="46:49">
      <c r="AT822" s="253"/>
      <c r="AU822" s="14">
        <v>821</v>
      </c>
      <c r="AV822" s="15" t="e">
        <f>VLOOKUP($AT822,Players!$V$3:$W$851,2,FALSE)</f>
        <v>#N/A</v>
      </c>
      <c r="AW822" s="15" t="e">
        <f t="shared" si="66"/>
        <v>#N/A</v>
      </c>
    </row>
    <row r="823" spans="46:49">
      <c r="AT823" s="253"/>
      <c r="AU823" s="14">
        <v>822</v>
      </c>
      <c r="AV823" s="15" t="e">
        <f>VLOOKUP($AT823,Players!$V$3:$W$851,2,FALSE)</f>
        <v>#N/A</v>
      </c>
      <c r="AW823" s="15" t="e">
        <f t="shared" si="66"/>
        <v>#N/A</v>
      </c>
    </row>
    <row r="824" spans="46:49">
      <c r="AT824" s="253"/>
      <c r="AU824" s="14">
        <v>823</v>
      </c>
      <c r="AV824" s="15" t="e">
        <f>VLOOKUP($AT824,Players!$V$3:$W$851,2,FALSE)</f>
        <v>#N/A</v>
      </c>
      <c r="AW824" s="15" t="e">
        <f t="shared" si="66"/>
        <v>#N/A</v>
      </c>
    </row>
    <row r="825" spans="46:49">
      <c r="AT825" s="253"/>
      <c r="AU825" s="14">
        <v>824</v>
      </c>
      <c r="AV825" s="15" t="e">
        <f>VLOOKUP($AT825,Players!$V$3:$W$851,2,FALSE)</f>
        <v>#N/A</v>
      </c>
      <c r="AW825" s="15" t="e">
        <f t="shared" si="66"/>
        <v>#N/A</v>
      </c>
    </row>
    <row r="826" spans="46:49">
      <c r="AT826" s="253"/>
      <c r="AU826" s="14">
        <v>825</v>
      </c>
      <c r="AV826" s="15" t="e">
        <f>VLOOKUP($AT826,Players!$V$3:$W$851,2,FALSE)</f>
        <v>#N/A</v>
      </c>
      <c r="AW826" s="15" t="e">
        <f t="shared" si="66"/>
        <v>#N/A</v>
      </c>
    </row>
    <row r="827" spans="46:49">
      <c r="AT827" s="253"/>
      <c r="AU827" s="14">
        <v>826</v>
      </c>
      <c r="AV827" s="15" t="e">
        <f>VLOOKUP($AT827,Players!$V$3:$W$851,2,FALSE)</f>
        <v>#N/A</v>
      </c>
      <c r="AW827" s="15" t="e">
        <f t="shared" si="66"/>
        <v>#N/A</v>
      </c>
    </row>
    <row r="828" spans="46:49">
      <c r="AT828" s="253"/>
      <c r="AU828" s="14">
        <v>827</v>
      </c>
      <c r="AV828" s="15" t="e">
        <f>VLOOKUP($AT828,Players!$V$3:$W$851,2,FALSE)</f>
        <v>#N/A</v>
      </c>
      <c r="AW828" s="15" t="e">
        <f t="shared" si="66"/>
        <v>#N/A</v>
      </c>
    </row>
    <row r="829" spans="46:49">
      <c r="AT829" s="253"/>
      <c r="AU829" s="14">
        <v>828</v>
      </c>
      <c r="AV829" s="15" t="e">
        <f>VLOOKUP($AT829,Players!$V$3:$W$851,2,FALSE)</f>
        <v>#N/A</v>
      </c>
      <c r="AW829" s="15" t="e">
        <f t="shared" si="66"/>
        <v>#N/A</v>
      </c>
    </row>
    <row r="830" spans="46:49">
      <c r="AT830" s="253"/>
      <c r="AU830" s="14">
        <v>829</v>
      </c>
      <c r="AV830" s="15" t="e">
        <f>VLOOKUP($AT830,Players!$V$3:$W$851,2,FALSE)</f>
        <v>#N/A</v>
      </c>
      <c r="AW830" s="15" t="e">
        <f t="shared" si="66"/>
        <v>#N/A</v>
      </c>
    </row>
    <row r="831" spans="46:49">
      <c r="AT831" s="253"/>
      <c r="AU831" s="14">
        <v>830</v>
      </c>
      <c r="AV831" s="15" t="e">
        <f>VLOOKUP($AT831,Players!$V$3:$W$851,2,FALSE)</f>
        <v>#N/A</v>
      </c>
      <c r="AW831" s="15" t="e">
        <f t="shared" si="66"/>
        <v>#N/A</v>
      </c>
    </row>
    <row r="832" spans="46:49">
      <c r="AT832" s="253"/>
      <c r="AU832" s="14">
        <v>831</v>
      </c>
      <c r="AV832" s="15" t="e">
        <f>VLOOKUP($AT832,Players!$V$3:$W$851,2,FALSE)</f>
        <v>#N/A</v>
      </c>
      <c r="AW832" s="15" t="e">
        <f t="shared" si="66"/>
        <v>#N/A</v>
      </c>
    </row>
    <row r="833" spans="46:49">
      <c r="AT833" s="253"/>
      <c r="AU833" s="14">
        <v>832</v>
      </c>
      <c r="AV833" s="15" t="e">
        <f>VLOOKUP($AT833,Players!$V$3:$W$851,2,FALSE)</f>
        <v>#N/A</v>
      </c>
      <c r="AW833" s="15" t="e">
        <f t="shared" si="66"/>
        <v>#N/A</v>
      </c>
    </row>
    <row r="834" spans="46:49">
      <c r="AT834" s="253"/>
      <c r="AU834" s="14">
        <v>833</v>
      </c>
      <c r="AV834" s="15" t="e">
        <f>VLOOKUP($AT834,Players!$V$3:$W$851,2,FALSE)</f>
        <v>#N/A</v>
      </c>
      <c r="AW834" s="15" t="e">
        <f t="shared" ref="AW834:AW867" si="67">IF(AV834&gt;0,1,0)</f>
        <v>#N/A</v>
      </c>
    </row>
    <row r="835" spans="46:49">
      <c r="AT835" s="253"/>
      <c r="AU835" s="14">
        <v>834</v>
      </c>
      <c r="AV835" s="15" t="e">
        <f>VLOOKUP($AT835,Players!$V$3:$W$851,2,FALSE)</f>
        <v>#N/A</v>
      </c>
      <c r="AW835" s="15" t="e">
        <f t="shared" si="67"/>
        <v>#N/A</v>
      </c>
    </row>
    <row r="836" spans="46:49">
      <c r="AT836" s="253"/>
      <c r="AU836" s="14">
        <v>835</v>
      </c>
      <c r="AV836" s="15" t="e">
        <f>VLOOKUP($AT836,Players!$V$3:$W$851,2,FALSE)</f>
        <v>#N/A</v>
      </c>
      <c r="AW836" s="15" t="e">
        <f t="shared" si="67"/>
        <v>#N/A</v>
      </c>
    </row>
    <row r="837" spans="46:49">
      <c r="AT837" s="253"/>
      <c r="AU837" s="14">
        <v>836</v>
      </c>
      <c r="AV837" s="15" t="e">
        <f>VLOOKUP($AT837,Players!$V$3:$W$851,2,FALSE)</f>
        <v>#N/A</v>
      </c>
      <c r="AW837" s="15" t="e">
        <f t="shared" si="67"/>
        <v>#N/A</v>
      </c>
    </row>
    <row r="838" spans="46:49">
      <c r="AT838" s="253"/>
      <c r="AU838" s="14">
        <v>837</v>
      </c>
      <c r="AV838" s="15" t="e">
        <f>VLOOKUP($AT838,Players!$V$3:$W$851,2,FALSE)</f>
        <v>#N/A</v>
      </c>
      <c r="AW838" s="15" t="e">
        <f t="shared" si="67"/>
        <v>#N/A</v>
      </c>
    </row>
    <row r="839" spans="46:49">
      <c r="AT839" s="253"/>
      <c r="AU839" s="14">
        <v>838</v>
      </c>
      <c r="AV839" s="15" t="e">
        <f>VLOOKUP($AT839,Players!$V$3:$W$851,2,FALSE)</f>
        <v>#N/A</v>
      </c>
      <c r="AW839" s="15" t="e">
        <f t="shared" si="67"/>
        <v>#N/A</v>
      </c>
    </row>
    <row r="840" spans="46:49">
      <c r="AT840" s="253"/>
      <c r="AU840" s="14">
        <v>839</v>
      </c>
      <c r="AV840" s="15" t="e">
        <f>VLOOKUP($AT840,Players!$V$3:$W$851,2,FALSE)</f>
        <v>#N/A</v>
      </c>
      <c r="AW840" s="15" t="e">
        <f t="shared" si="67"/>
        <v>#N/A</v>
      </c>
    </row>
    <row r="841" spans="46:49">
      <c r="AT841" s="253"/>
      <c r="AU841" s="14">
        <v>840</v>
      </c>
      <c r="AV841" s="15" t="e">
        <f>VLOOKUP($AT841,Players!$V$3:$W$851,2,FALSE)</f>
        <v>#N/A</v>
      </c>
      <c r="AW841" s="15" t="e">
        <f t="shared" si="67"/>
        <v>#N/A</v>
      </c>
    </row>
    <row r="842" spans="46:49">
      <c r="AT842" s="253"/>
      <c r="AU842" s="14">
        <v>841</v>
      </c>
      <c r="AV842" s="15" t="e">
        <f>VLOOKUP($AT842,Players!$V$3:$W$851,2,FALSE)</f>
        <v>#N/A</v>
      </c>
      <c r="AW842" s="15" t="e">
        <f t="shared" si="67"/>
        <v>#N/A</v>
      </c>
    </row>
    <row r="843" spans="46:49">
      <c r="AT843" s="253"/>
      <c r="AU843" s="14">
        <v>842</v>
      </c>
      <c r="AV843" s="15" t="e">
        <f>VLOOKUP($AT843,Players!$V$3:$W$851,2,FALSE)</f>
        <v>#N/A</v>
      </c>
      <c r="AW843" s="15" t="e">
        <f t="shared" si="67"/>
        <v>#N/A</v>
      </c>
    </row>
    <row r="844" spans="46:49">
      <c r="AT844" s="253"/>
      <c r="AU844" s="14">
        <v>843</v>
      </c>
      <c r="AV844" s="15" t="e">
        <f>VLOOKUP($AT844,Players!$V$3:$W$851,2,FALSE)</f>
        <v>#N/A</v>
      </c>
      <c r="AW844" s="15" t="e">
        <f t="shared" si="67"/>
        <v>#N/A</v>
      </c>
    </row>
    <row r="845" spans="46:49">
      <c r="AT845" s="253"/>
      <c r="AU845" s="14">
        <v>844</v>
      </c>
      <c r="AV845" s="15" t="e">
        <f>VLOOKUP($AT845,Players!$V$3:$W$851,2,FALSE)</f>
        <v>#N/A</v>
      </c>
      <c r="AW845" s="15" t="e">
        <f t="shared" si="67"/>
        <v>#N/A</v>
      </c>
    </row>
    <row r="846" spans="46:49">
      <c r="AT846" s="253"/>
      <c r="AU846" s="14">
        <v>845</v>
      </c>
      <c r="AV846" s="15" t="e">
        <f>VLOOKUP($AT846,Players!$V$3:$W$851,2,FALSE)</f>
        <v>#N/A</v>
      </c>
      <c r="AW846" s="15" t="e">
        <f t="shared" si="67"/>
        <v>#N/A</v>
      </c>
    </row>
    <row r="847" spans="46:49">
      <c r="AT847" s="253"/>
      <c r="AU847" s="14">
        <v>846</v>
      </c>
      <c r="AV847" s="15" t="e">
        <f>VLOOKUP($AT847,Players!$V$3:$W$851,2,FALSE)</f>
        <v>#N/A</v>
      </c>
      <c r="AW847" s="15" t="e">
        <f t="shared" si="67"/>
        <v>#N/A</v>
      </c>
    </row>
    <row r="848" spans="46:49">
      <c r="AT848" s="253"/>
      <c r="AU848" s="14">
        <v>847</v>
      </c>
      <c r="AV848" s="15" t="e">
        <f>VLOOKUP($AT848,Players!$V$3:$W$851,2,FALSE)</f>
        <v>#N/A</v>
      </c>
      <c r="AW848" s="15" t="e">
        <f t="shared" si="67"/>
        <v>#N/A</v>
      </c>
    </row>
    <row r="849" spans="46:49">
      <c r="AT849" s="253"/>
      <c r="AU849" s="14">
        <v>848</v>
      </c>
      <c r="AV849" s="15" t="e">
        <f>VLOOKUP($AT849,Players!$V$3:$W$851,2,FALSE)</f>
        <v>#N/A</v>
      </c>
      <c r="AW849" s="15" t="e">
        <f t="shared" si="67"/>
        <v>#N/A</v>
      </c>
    </row>
    <row r="850" spans="46:49">
      <c r="AT850" s="253"/>
      <c r="AU850" s="14">
        <v>849</v>
      </c>
      <c r="AV850" s="15" t="e">
        <f>VLOOKUP($AT850,Players!$V$3:$W$851,2,FALSE)</f>
        <v>#N/A</v>
      </c>
      <c r="AW850" s="15" t="e">
        <f t="shared" si="67"/>
        <v>#N/A</v>
      </c>
    </row>
    <row r="851" spans="46:49">
      <c r="AT851" s="253"/>
      <c r="AU851" s="14">
        <v>850</v>
      </c>
      <c r="AV851" s="15" t="e">
        <f>VLOOKUP($AT851,Players!$V$3:$W$851,2,FALSE)</f>
        <v>#N/A</v>
      </c>
      <c r="AW851" s="15" t="e">
        <f t="shared" si="67"/>
        <v>#N/A</v>
      </c>
    </row>
    <row r="852" spans="46:49">
      <c r="AT852" s="253"/>
      <c r="AU852" s="14">
        <v>851</v>
      </c>
      <c r="AV852" s="15" t="e">
        <f>VLOOKUP($AT852,Players!$V$3:$W$851,2,FALSE)</f>
        <v>#N/A</v>
      </c>
      <c r="AW852" s="15" t="e">
        <f t="shared" si="67"/>
        <v>#N/A</v>
      </c>
    </row>
    <row r="853" spans="46:49">
      <c r="AT853" s="253"/>
      <c r="AU853" s="14">
        <v>852</v>
      </c>
      <c r="AV853" s="15" t="e">
        <f>VLOOKUP($AT853,Players!$V$3:$W$851,2,FALSE)</f>
        <v>#N/A</v>
      </c>
      <c r="AW853" s="15" t="e">
        <f t="shared" si="67"/>
        <v>#N/A</v>
      </c>
    </row>
    <row r="854" spans="46:49">
      <c r="AT854" s="253"/>
      <c r="AU854" s="14">
        <v>853</v>
      </c>
      <c r="AV854" s="15" t="e">
        <f>VLOOKUP($AT854,Players!$V$3:$W$851,2,FALSE)</f>
        <v>#N/A</v>
      </c>
      <c r="AW854" s="15" t="e">
        <f t="shared" si="67"/>
        <v>#N/A</v>
      </c>
    </row>
    <row r="855" spans="46:49">
      <c r="AT855" s="253"/>
      <c r="AU855" s="14">
        <v>854</v>
      </c>
      <c r="AV855" s="15" t="e">
        <f>VLOOKUP($AT855,Players!$V$3:$W$851,2,FALSE)</f>
        <v>#N/A</v>
      </c>
      <c r="AW855" s="15" t="e">
        <f t="shared" si="67"/>
        <v>#N/A</v>
      </c>
    </row>
    <row r="856" spans="46:49">
      <c r="AT856" s="253"/>
      <c r="AU856" s="14">
        <v>855</v>
      </c>
      <c r="AV856" s="15" t="e">
        <f>VLOOKUP($AT856,Players!$V$3:$W$851,2,FALSE)</f>
        <v>#N/A</v>
      </c>
      <c r="AW856" s="15" t="e">
        <f t="shared" si="67"/>
        <v>#N/A</v>
      </c>
    </row>
    <row r="857" spans="46:49">
      <c r="AT857" s="253"/>
      <c r="AU857" s="14">
        <v>856</v>
      </c>
      <c r="AV857" s="15" t="e">
        <f>VLOOKUP($AT857,Players!$V$3:$W$851,2,FALSE)</f>
        <v>#N/A</v>
      </c>
      <c r="AW857" s="15" t="e">
        <f t="shared" si="67"/>
        <v>#N/A</v>
      </c>
    </row>
    <row r="858" spans="46:49">
      <c r="AT858" s="253"/>
      <c r="AU858" s="14">
        <v>857</v>
      </c>
      <c r="AV858" s="15" t="e">
        <f>VLOOKUP($AT858,Players!$V$3:$W$851,2,FALSE)</f>
        <v>#N/A</v>
      </c>
      <c r="AW858" s="15" t="e">
        <f t="shared" si="67"/>
        <v>#N/A</v>
      </c>
    </row>
    <row r="859" spans="46:49">
      <c r="AT859" s="253"/>
      <c r="AU859" s="14">
        <v>858</v>
      </c>
      <c r="AV859" s="15" t="e">
        <f>VLOOKUP($AT859,Players!$V$3:$W$851,2,FALSE)</f>
        <v>#N/A</v>
      </c>
      <c r="AW859" s="15" t="e">
        <f t="shared" si="67"/>
        <v>#N/A</v>
      </c>
    </row>
    <row r="860" spans="46:49">
      <c r="AT860" s="253"/>
      <c r="AU860" s="14">
        <v>859</v>
      </c>
      <c r="AV860" s="15" t="e">
        <f>VLOOKUP($AT860,Players!$V$3:$W$851,2,FALSE)</f>
        <v>#N/A</v>
      </c>
      <c r="AW860" s="15" t="e">
        <f t="shared" si="67"/>
        <v>#N/A</v>
      </c>
    </row>
    <row r="861" spans="46:49">
      <c r="AT861" s="253"/>
      <c r="AU861" s="14">
        <v>860</v>
      </c>
      <c r="AV861" s="15" t="e">
        <f>VLOOKUP($AT861,Players!$V$3:$W$851,2,FALSE)</f>
        <v>#N/A</v>
      </c>
      <c r="AW861" s="15" t="e">
        <f t="shared" si="67"/>
        <v>#N/A</v>
      </c>
    </row>
    <row r="862" spans="46:49">
      <c r="AT862" s="253"/>
      <c r="AU862" s="14">
        <v>861</v>
      </c>
      <c r="AV862" s="15" t="e">
        <f>VLOOKUP($AT862,Players!$V$3:$W$851,2,FALSE)</f>
        <v>#N/A</v>
      </c>
      <c r="AW862" s="15" t="e">
        <f t="shared" si="67"/>
        <v>#N/A</v>
      </c>
    </row>
    <row r="863" spans="46:49">
      <c r="AT863" s="253"/>
      <c r="AU863" s="14">
        <v>862</v>
      </c>
      <c r="AV863" s="15" t="e">
        <f>VLOOKUP($AT863,Players!$V$3:$W$851,2,FALSE)</f>
        <v>#N/A</v>
      </c>
      <c r="AW863" s="15" t="e">
        <f t="shared" si="67"/>
        <v>#N/A</v>
      </c>
    </row>
    <row r="864" spans="46:49">
      <c r="AT864" s="253"/>
      <c r="AU864" s="14">
        <v>863</v>
      </c>
      <c r="AV864" s="15" t="e">
        <f>VLOOKUP($AT864,Players!$V$3:$W$851,2,FALSE)</f>
        <v>#N/A</v>
      </c>
      <c r="AW864" s="15" t="e">
        <f t="shared" si="67"/>
        <v>#N/A</v>
      </c>
    </row>
    <row r="865" spans="46:49">
      <c r="AT865" s="253"/>
      <c r="AU865" s="14">
        <v>864</v>
      </c>
      <c r="AV865" s="15" t="e">
        <f>VLOOKUP($AT865,Players!$V$3:$W$851,2,FALSE)</f>
        <v>#N/A</v>
      </c>
      <c r="AW865" s="15" t="e">
        <f t="shared" si="67"/>
        <v>#N/A</v>
      </c>
    </row>
    <row r="866" spans="46:49">
      <c r="AT866" s="253"/>
      <c r="AU866" s="14">
        <v>865</v>
      </c>
      <c r="AV866" s="15" t="e">
        <f>VLOOKUP($AT866,Players!$V$3:$W$851,2,FALSE)</f>
        <v>#N/A</v>
      </c>
      <c r="AW866" s="15" t="e">
        <f t="shared" si="67"/>
        <v>#N/A</v>
      </c>
    </row>
    <row r="867" spans="46:49">
      <c r="AT867" s="253"/>
      <c r="AU867" s="14">
        <v>866</v>
      </c>
      <c r="AV867" s="15" t="e">
        <f>VLOOKUP($AT867,Players!$V$3:$W$851,2,FALSE)</f>
        <v>#N/A</v>
      </c>
      <c r="AW867" s="15" t="e">
        <f t="shared" si="67"/>
        <v>#N/A</v>
      </c>
    </row>
  </sheetData>
  <mergeCells count="10">
    <mergeCell ref="AT1:AU1"/>
    <mergeCell ref="U1:V1"/>
    <mergeCell ref="Z1:AA1"/>
    <mergeCell ref="AE1:AF1"/>
    <mergeCell ref="AJ1:AK1"/>
    <mergeCell ref="A1:B1"/>
    <mergeCell ref="F1:G1"/>
    <mergeCell ref="K1:L1"/>
    <mergeCell ref="P1:Q1"/>
    <mergeCell ref="AO1:AP1"/>
  </mergeCells>
  <phoneticPr fontId="26" type="noConversion"/>
  <conditionalFormatting sqref="A2:A120 F2:F120 K2:K120 AE2:AE50 AO2:AO50 AJ2:AJ614 P2:P120 U2:U120 AT2:AT867">
    <cfRule type="expression" dxfId="3" priority="87" stopIfTrue="1">
      <formula>D2&gt;0</formula>
    </cfRule>
  </conditionalFormatting>
  <conditionalFormatting sqref="AE72 AE74 AE77:AE79 AE84:AE85 AE82 AE87">
    <cfRule type="expression" dxfId="2" priority="184" stopIfTrue="1">
      <formula>AC70&gt;0</formula>
    </cfRule>
  </conditionalFormatting>
  <conditionalFormatting sqref="AE70 AE58 AE52">
    <cfRule type="expression" dxfId="1" priority="187" stopIfTrue="1">
      <formula>AC49&gt;0</formula>
    </cfRule>
  </conditionalFormatting>
  <conditionalFormatting sqref="Z2:Z459">
    <cfRule type="expression" dxfId="0" priority="18" stopIfTrue="1">
      <formula>AC1&gt;0</formula>
    </cfRule>
  </conditionalFormatting>
  <pageMargins left="0.70000000000000007" right="0.70000000000000007" top="0.75" bottom="0.75" header="0.51180555555555562" footer="0.51180555555555562"/>
  <pageSetup paperSize="0" orientation="portrait" horizontalDpi="4294967292" verticalDpi="4294967292"/>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W96"/>
  <sheetViews>
    <sheetView showGridLines="0" zoomScale="80" zoomScaleNormal="80" zoomScalePageLayoutView="80" workbookViewId="0">
      <selection activeCell="Q37" sqref="Q37"/>
    </sheetView>
  </sheetViews>
  <sheetFormatPr baseColWidth="10" defaultColWidth="8.83203125" defaultRowHeight="12"/>
  <cols>
    <col min="1" max="1" width="16.33203125" customWidth="1"/>
    <col min="2" max="2" width="5.1640625" customWidth="1"/>
    <col min="3" max="6" width="7.33203125" customWidth="1"/>
    <col min="7" max="7" width="9.5" customWidth="1"/>
    <col min="8" max="10" width="7.33203125" customWidth="1"/>
    <col min="11" max="11" width="7.83203125" customWidth="1"/>
    <col min="12" max="12" width="7.33203125" customWidth="1"/>
    <col min="13" max="14" width="8.6640625" customWidth="1"/>
    <col min="15" max="15" width="7.1640625" customWidth="1"/>
    <col min="16" max="17" width="8.6640625" customWidth="1"/>
    <col min="18" max="18" width="10.1640625" customWidth="1"/>
    <col min="19" max="19" width="8.6640625" customWidth="1"/>
    <col min="20" max="20" width="0" hidden="1" customWidth="1"/>
    <col min="21" max="21" width="7.33203125" customWidth="1"/>
    <col min="22" max="24" width="0" hidden="1" customWidth="1"/>
    <col min="25" max="25" width="3.1640625" customWidth="1"/>
    <col min="26" max="26" width="3.5" customWidth="1"/>
    <col min="27" max="27" width="5.5" customWidth="1"/>
    <col min="28" max="28" width="10.6640625" customWidth="1"/>
    <col min="29" max="29" width="5.5" customWidth="1"/>
    <col min="30" max="30" width="0" hidden="1" customWidth="1"/>
    <col min="31" max="31" width="5" customWidth="1"/>
    <col min="32" max="36" width="0" hidden="1" customWidth="1"/>
    <col min="37" max="41" width="6.5" customWidth="1"/>
  </cols>
  <sheetData>
    <row r="1" spans="1:127" ht="13.5" thickTop="1">
      <c r="A1" s="162"/>
      <c r="B1" s="339" t="s">
        <v>352</v>
      </c>
      <c r="C1" s="340"/>
      <c r="D1" s="340"/>
      <c r="E1" s="341" t="s">
        <v>353</v>
      </c>
      <c r="F1" s="341"/>
      <c r="G1" s="341"/>
      <c r="H1" s="342" t="s">
        <v>354</v>
      </c>
      <c r="I1" s="342"/>
      <c r="J1" s="342"/>
      <c r="K1" s="343" t="s">
        <v>355</v>
      </c>
      <c r="L1" s="343"/>
      <c r="M1" s="344"/>
      <c r="N1" s="139"/>
      <c r="DK1" s="25"/>
      <c r="DL1" s="25"/>
      <c r="DM1" s="25"/>
      <c r="DN1" s="25"/>
      <c r="DO1" s="25"/>
      <c r="DP1" s="25"/>
      <c r="DQ1" s="25"/>
      <c r="DR1" s="1"/>
      <c r="DS1" s="1"/>
    </row>
    <row r="2" spans="1:127">
      <c r="A2" s="163" t="s">
        <v>318</v>
      </c>
      <c r="B2" s="165" t="s">
        <v>356</v>
      </c>
      <c r="C2" s="26" t="s">
        <v>357</v>
      </c>
      <c r="D2" s="27" t="s">
        <v>358</v>
      </c>
      <c r="E2" s="28" t="s">
        <v>356</v>
      </c>
      <c r="F2" s="29" t="s">
        <v>357</v>
      </c>
      <c r="G2" s="30" t="s">
        <v>358</v>
      </c>
      <c r="H2" s="31" t="s">
        <v>356</v>
      </c>
      <c r="I2" s="32" t="s">
        <v>357</v>
      </c>
      <c r="J2" s="33" t="s">
        <v>358</v>
      </c>
      <c r="K2" s="34" t="s">
        <v>359</v>
      </c>
      <c r="L2" s="35" t="s">
        <v>360</v>
      </c>
      <c r="M2" s="166" t="s">
        <v>361</v>
      </c>
      <c r="N2" s="139"/>
      <c r="DK2" s="1"/>
      <c r="DL2" s="1"/>
      <c r="DM2" s="1"/>
      <c r="DN2" s="1"/>
      <c r="DO2" s="1"/>
      <c r="DP2" s="1"/>
      <c r="DQ2" s="1"/>
      <c r="DR2" s="1"/>
      <c r="DS2" s="1"/>
    </row>
    <row r="3" spans="1:127">
      <c r="A3" s="164" t="str">
        <f>'User Input'!C1</f>
        <v>a</v>
      </c>
      <c r="B3" s="167">
        <f>COUNTIF(Players!$C$3:$C$341,A3)</f>
        <v>0</v>
      </c>
      <c r="C3" s="36">
        <f>COUNTIF(Players!$V$3:$W$341,A3)</f>
        <v>0</v>
      </c>
      <c r="D3" s="37">
        <f t="shared" ref="D3:D24" si="0">C3+B3</f>
        <v>0</v>
      </c>
      <c r="E3" s="38">
        <f>SUMIF(Players!$C$3:$C$341,A3,Players!$D$3:$D$341)</f>
        <v>0</v>
      </c>
      <c r="F3" s="39">
        <f>SUMIF(Players!$W$3:$W$341,A3,Players!$X$3:$X$341)</f>
        <v>0</v>
      </c>
      <c r="G3" s="40">
        <f t="shared" ref="G3:G24" si="1">F3+E3</f>
        <v>0</v>
      </c>
      <c r="H3" s="41">
        <f>'User Input'!$C$29-B3</f>
        <v>13</v>
      </c>
      <c r="I3" s="42">
        <f>'User Input'!$C$30-C3</f>
        <v>9</v>
      </c>
      <c r="J3" s="43">
        <f t="shared" ref="J3:J24" si="2">I3+H3</f>
        <v>22</v>
      </c>
      <c r="K3" s="44">
        <f>'User Input'!$C$27-G3</f>
        <v>280</v>
      </c>
      <c r="L3" s="45">
        <f t="shared" ref="L3:L24" si="3">K3/J3</f>
        <v>12.727272727272727</v>
      </c>
      <c r="M3" s="168">
        <f t="shared" ref="M3:M24" si="4">K3-J3+1</f>
        <v>259</v>
      </c>
      <c r="N3" s="57"/>
    </row>
    <row r="4" spans="1:127" ht="13" thickBot="1">
      <c r="A4" s="164">
        <f>'User Input'!C2</f>
        <v>0</v>
      </c>
      <c r="B4" s="167">
        <f>COUNTIF(Players!$C$3:$C$341,A4)</f>
        <v>0</v>
      </c>
      <c r="C4" s="36">
        <f>COUNTIF(Players!$V$3:$W$341,A4)</f>
        <v>0</v>
      </c>
      <c r="D4" s="37">
        <f t="shared" si="0"/>
        <v>0</v>
      </c>
      <c r="E4" s="38">
        <f>SUMIF(Players!$C$3:$C$341,A4,Players!$D$3:$D$341)</f>
        <v>0</v>
      </c>
      <c r="F4" s="39">
        <f>SUMIF(Players!$W$3:$W$341,A4,Players!$X$3:$X$341)</f>
        <v>0</v>
      </c>
      <c r="G4" s="40">
        <f t="shared" si="1"/>
        <v>0</v>
      </c>
      <c r="H4" s="41">
        <f>'User Input'!$C$29-B4</f>
        <v>13</v>
      </c>
      <c r="I4" s="42">
        <f>'User Input'!$C$30-C4</f>
        <v>9</v>
      </c>
      <c r="J4" s="43">
        <f t="shared" si="2"/>
        <v>22</v>
      </c>
      <c r="K4" s="44">
        <f>'User Input'!$C$27-G4</f>
        <v>280</v>
      </c>
      <c r="L4" s="45">
        <f t="shared" si="3"/>
        <v>12.727272727272727</v>
      </c>
      <c r="M4" s="168">
        <f t="shared" si="4"/>
        <v>259</v>
      </c>
      <c r="N4" s="57"/>
      <c r="DV4" t="s">
        <v>519</v>
      </c>
      <c r="DW4" t="s">
        <v>534</v>
      </c>
    </row>
    <row r="5" spans="1:127" ht="13.5" thickTop="1">
      <c r="A5" s="164">
        <f>'User Input'!C3</f>
        <v>0</v>
      </c>
      <c r="B5" s="167">
        <f>COUNTIF(Players!$C$3:$C$341,A5)</f>
        <v>0</v>
      </c>
      <c r="C5" s="36">
        <f>COUNTIF(Players!$V$3:$W$341,A5)</f>
        <v>0</v>
      </c>
      <c r="D5" s="37">
        <f t="shared" si="0"/>
        <v>0</v>
      </c>
      <c r="E5" s="38">
        <f>SUMIF(Players!$C$3:$C$341,A5,Players!$D$3:$D$341)</f>
        <v>0</v>
      </c>
      <c r="F5" s="39">
        <f>SUMIF(Players!$W$3:$W$341,A5,Players!$X$3:$X$341)</f>
        <v>0</v>
      </c>
      <c r="G5" s="40">
        <f t="shared" si="1"/>
        <v>0</v>
      </c>
      <c r="H5" s="41">
        <f>'User Input'!$C$29-B5</f>
        <v>13</v>
      </c>
      <c r="I5" s="42">
        <f>'User Input'!$C$30-C5</f>
        <v>9</v>
      </c>
      <c r="J5" s="43">
        <f t="shared" si="2"/>
        <v>22</v>
      </c>
      <c r="K5" s="44">
        <f>'User Input'!$C$27-G5</f>
        <v>280</v>
      </c>
      <c r="L5" s="45">
        <f t="shared" si="3"/>
        <v>12.727272727272727</v>
      </c>
      <c r="M5" s="168">
        <f t="shared" si="4"/>
        <v>259</v>
      </c>
      <c r="N5" s="57"/>
      <c r="P5" s="345" t="s">
        <v>362</v>
      </c>
      <c r="Q5" s="346"/>
      <c r="R5" s="346"/>
      <c r="S5" s="346"/>
      <c r="T5" s="346"/>
      <c r="U5" s="346"/>
      <c r="V5" s="346"/>
      <c r="W5" s="346"/>
      <c r="X5" s="346"/>
      <c r="Y5" s="346"/>
      <c r="Z5" s="346"/>
      <c r="AA5" s="346"/>
      <c r="AB5" s="346"/>
      <c r="AC5" s="346"/>
      <c r="AD5" s="346"/>
      <c r="AE5" s="347"/>
      <c r="AF5" t="b">
        <f t="shared" ref="AF5:AF20" si="5">ISERROR(AD8)</f>
        <v>1</v>
      </c>
      <c r="AG5" s="46">
        <f t="shared" ref="AG5:AG20" si="6">IF(AF5=FALSE,AC8,0)</f>
        <v>0</v>
      </c>
      <c r="AH5" s="46">
        <f t="shared" ref="AH5:AH20" si="7">IF(AF5=FALSE,AD8,0)</f>
        <v>0</v>
      </c>
      <c r="DV5" t="s">
        <v>535</v>
      </c>
      <c r="DW5" t="s">
        <v>350</v>
      </c>
    </row>
    <row r="6" spans="1:127">
      <c r="A6" s="164">
        <f>'User Input'!C4</f>
        <v>0</v>
      </c>
      <c r="B6" s="167">
        <f>COUNTIF(Players!$C$3:$C$341,A6)</f>
        <v>0</v>
      </c>
      <c r="C6" s="36">
        <f>COUNTIF(Players!$V$3:$W$341,A6)</f>
        <v>0</v>
      </c>
      <c r="D6" s="37">
        <f t="shared" si="0"/>
        <v>0</v>
      </c>
      <c r="E6" s="38">
        <f>SUMIF(Players!$C$3:$C$341,A6,Players!$D$3:$D$341)</f>
        <v>0</v>
      </c>
      <c r="F6" s="39">
        <f>SUMIF(Players!$W$3:$W$341,A6,Players!$X$3:$X$341)</f>
        <v>0</v>
      </c>
      <c r="G6" s="40">
        <f t="shared" si="1"/>
        <v>0</v>
      </c>
      <c r="H6" s="41">
        <f>'User Input'!$C$29-B6</f>
        <v>13</v>
      </c>
      <c r="I6" s="42">
        <f>'User Input'!$C$30-C6</f>
        <v>9</v>
      </c>
      <c r="J6" s="43">
        <f t="shared" si="2"/>
        <v>22</v>
      </c>
      <c r="K6" s="44">
        <f>'User Input'!$C$27-G6</f>
        <v>280</v>
      </c>
      <c r="L6" s="45">
        <f t="shared" si="3"/>
        <v>12.727272727272727</v>
      </c>
      <c r="M6" s="168">
        <f t="shared" si="4"/>
        <v>259</v>
      </c>
      <c r="N6" s="57"/>
      <c r="P6" s="336" t="s">
        <v>363</v>
      </c>
      <c r="Q6" s="331"/>
      <c r="R6" s="331"/>
      <c r="S6" s="331"/>
      <c r="T6" s="331"/>
      <c r="U6" s="331"/>
      <c r="V6" s="1"/>
      <c r="W6" s="1"/>
      <c r="X6" s="1"/>
      <c r="Y6" s="1"/>
      <c r="Z6" s="331" t="s">
        <v>136</v>
      </c>
      <c r="AA6" s="331"/>
      <c r="AB6" s="331"/>
      <c r="AC6" s="331"/>
      <c r="AD6" s="331"/>
      <c r="AE6" s="337"/>
      <c r="AF6" t="b">
        <f t="shared" si="5"/>
        <v>1</v>
      </c>
      <c r="AG6" s="46">
        <f t="shared" si="6"/>
        <v>0</v>
      </c>
      <c r="AH6" s="46">
        <f t="shared" si="7"/>
        <v>0</v>
      </c>
      <c r="DV6" t="s">
        <v>546</v>
      </c>
    </row>
    <row r="7" spans="1:127">
      <c r="A7" s="164">
        <f>'User Input'!C5</f>
        <v>0</v>
      </c>
      <c r="B7" s="167">
        <f>COUNTIF(Players!$C$3:$C$341,A7)</f>
        <v>0</v>
      </c>
      <c r="C7" s="36">
        <f>COUNTIF(Players!$V$3:$W$341,A7)</f>
        <v>0</v>
      </c>
      <c r="D7" s="37">
        <f t="shared" si="0"/>
        <v>0</v>
      </c>
      <c r="E7" s="38">
        <f>SUMIF(Players!$C$3:$C$341,A7,Players!$D$3:$D$341)</f>
        <v>0</v>
      </c>
      <c r="F7" s="39">
        <f>SUMIF(Players!$W$3:$W$341,A7,Players!$X$3:$X$341)</f>
        <v>0</v>
      </c>
      <c r="G7" s="40">
        <f t="shared" si="1"/>
        <v>0</v>
      </c>
      <c r="H7" s="41">
        <f>'User Input'!$C$29-B7</f>
        <v>13</v>
      </c>
      <c r="I7" s="42">
        <f>'User Input'!$C$30-C7</f>
        <v>9</v>
      </c>
      <c r="J7" s="43">
        <f t="shared" si="2"/>
        <v>22</v>
      </c>
      <c r="K7" s="44">
        <f>'User Input'!$C$27-G7</f>
        <v>280</v>
      </c>
      <c r="L7" s="45">
        <f t="shared" si="3"/>
        <v>12.727272727272727</v>
      </c>
      <c r="M7" s="168">
        <f t="shared" si="4"/>
        <v>259</v>
      </c>
      <c r="N7" s="57"/>
      <c r="P7" s="204" t="s">
        <v>137</v>
      </c>
      <c r="Q7" s="338" t="s">
        <v>138</v>
      </c>
      <c r="R7" s="338"/>
      <c r="S7" s="48" t="s">
        <v>139</v>
      </c>
      <c r="T7" s="48" t="s">
        <v>140</v>
      </c>
      <c r="U7" s="48" t="s">
        <v>141</v>
      </c>
      <c r="V7" s="1"/>
      <c r="W7" s="1"/>
      <c r="X7" s="1"/>
      <c r="Y7" s="1"/>
      <c r="Z7" s="47" t="s">
        <v>137</v>
      </c>
      <c r="AA7" s="338" t="s">
        <v>138</v>
      </c>
      <c r="AB7" s="338"/>
      <c r="AC7" s="48" t="s">
        <v>139</v>
      </c>
      <c r="AD7" s="48" t="s">
        <v>140</v>
      </c>
      <c r="AE7" s="205" t="s">
        <v>141</v>
      </c>
      <c r="AF7" t="b">
        <f t="shared" si="5"/>
        <v>1</v>
      </c>
      <c r="AG7" s="46">
        <f t="shared" si="6"/>
        <v>0</v>
      </c>
      <c r="AH7" s="46">
        <f t="shared" si="7"/>
        <v>0</v>
      </c>
      <c r="DV7" t="s">
        <v>542</v>
      </c>
    </row>
    <row r="8" spans="1:127">
      <c r="A8" s="164">
        <f>'User Input'!C6</f>
        <v>0</v>
      </c>
      <c r="B8" s="167">
        <f>COUNTIF(Players!$C$3:$C$341,A8)</f>
        <v>0</v>
      </c>
      <c r="C8" s="36">
        <f>COUNTIF(Players!$V$3:$W$341,A8)</f>
        <v>0</v>
      </c>
      <c r="D8" s="37">
        <f t="shared" si="0"/>
        <v>0</v>
      </c>
      <c r="E8" s="38">
        <f>SUMIF(Players!$C$3:$C$341,A8,Players!$D$3:$D$341)</f>
        <v>0</v>
      </c>
      <c r="F8" s="39">
        <f>SUMIF(Players!$W$3:$W$341,A8,Players!$X$3:$X$341)</f>
        <v>0</v>
      </c>
      <c r="G8" s="40">
        <f t="shared" si="1"/>
        <v>0</v>
      </c>
      <c r="H8" s="41">
        <f>'User Input'!$C$29-B8</f>
        <v>13</v>
      </c>
      <c r="I8" s="42">
        <f>'User Input'!$C$30-C8</f>
        <v>9</v>
      </c>
      <c r="J8" s="43">
        <f t="shared" si="2"/>
        <v>22</v>
      </c>
      <c r="K8" s="44">
        <f>'User Input'!$C$27-G8</f>
        <v>280</v>
      </c>
      <c r="L8" s="45">
        <f t="shared" si="3"/>
        <v>12.727272727272727</v>
      </c>
      <c r="M8" s="168">
        <f t="shared" si="4"/>
        <v>259</v>
      </c>
      <c r="N8" s="57"/>
      <c r="P8" s="206">
        <v>1</v>
      </c>
      <c r="Q8" s="274" t="e">
        <f>VLOOKUP(P8,Players!$Q$3:$S$998,2,FALSE)</f>
        <v>#N/A</v>
      </c>
      <c r="R8" s="50"/>
      <c r="S8" s="51" t="e">
        <f>VLOOKUP(P8,Players!$Q$3:$S$998,3,FALSE)</f>
        <v>#N/A</v>
      </c>
      <c r="T8" s="52">
        <v>0</v>
      </c>
      <c r="U8" s="53"/>
      <c r="V8" s="1" t="b">
        <f t="shared" ref="V8:V23" si="8">ISERROR(T8)</f>
        <v>0</v>
      </c>
      <c r="W8" s="207" t="e">
        <f t="shared" ref="W8:W23" si="9">IF(V8=FALSE,S8,0)</f>
        <v>#N/A</v>
      </c>
      <c r="X8" s="207">
        <f t="shared" ref="X8:X23" si="10">IF(V8=FALSE,T8,0)</f>
        <v>0</v>
      </c>
      <c r="Y8" s="1"/>
      <c r="Z8" s="49">
        <v>1</v>
      </c>
      <c r="AA8" s="335" t="e">
        <f>VLOOKUP(Z8,Players!$AL$3:$AN$998,2,FALSE)</f>
        <v>#N/A</v>
      </c>
      <c r="AB8" s="335"/>
      <c r="AC8" s="51" t="e">
        <f>VLOOKUP(Z8,Players!$AL$3:$AN$998,3,FALSE)</f>
        <v>#N/A</v>
      </c>
      <c r="AD8" s="52" t="e">
        <f>VLOOKUP(Z8,Players!$AL$3:$AO$998,4,FALSE)</f>
        <v>#N/A</v>
      </c>
      <c r="AE8" s="208"/>
      <c r="AF8" t="b">
        <f t="shared" si="5"/>
        <v>1</v>
      </c>
      <c r="AG8" s="46">
        <f t="shared" si="6"/>
        <v>0</v>
      </c>
      <c r="AH8" s="46">
        <f t="shared" si="7"/>
        <v>0</v>
      </c>
      <c r="DV8" t="s">
        <v>532</v>
      </c>
    </row>
    <row r="9" spans="1:127">
      <c r="A9" s="164">
        <f>'User Input'!C7</f>
        <v>0</v>
      </c>
      <c r="B9" s="167">
        <f>COUNTIF(Players!$C$3:$C$341,A9)</f>
        <v>0</v>
      </c>
      <c r="C9" s="36">
        <f>COUNTIF(Players!$V$3:$W$341,A9)</f>
        <v>0</v>
      </c>
      <c r="D9" s="37">
        <f t="shared" si="0"/>
        <v>0</v>
      </c>
      <c r="E9" s="38">
        <f>SUMIF(Players!$C$3:$C$341,A9,Players!$D$3:$D$341)</f>
        <v>0</v>
      </c>
      <c r="F9" s="39">
        <f>SUMIF(Players!$W$3:$W$341,A9,Players!$X$3:$X$341)</f>
        <v>0</v>
      </c>
      <c r="G9" s="40">
        <f t="shared" si="1"/>
        <v>0</v>
      </c>
      <c r="H9" s="41">
        <f>'User Input'!$C$29-B9</f>
        <v>13</v>
      </c>
      <c r="I9" s="42">
        <f>'User Input'!$C$30-C9</f>
        <v>9</v>
      </c>
      <c r="J9" s="43">
        <f t="shared" si="2"/>
        <v>22</v>
      </c>
      <c r="K9" s="44">
        <f>'User Input'!$C$27-G9</f>
        <v>280</v>
      </c>
      <c r="L9" s="45">
        <f t="shared" si="3"/>
        <v>12.727272727272727</v>
      </c>
      <c r="M9" s="168">
        <f t="shared" si="4"/>
        <v>259</v>
      </c>
      <c r="N9" s="57"/>
      <c r="P9" s="206">
        <v>2</v>
      </c>
      <c r="Q9" s="274" t="e">
        <f>VLOOKUP(P9,Players!$Q$3:$S$998,2,FALSE)</f>
        <v>#N/A</v>
      </c>
      <c r="R9" s="50"/>
      <c r="S9" s="51" t="e">
        <f>VLOOKUP(P9,Players!$Q$3:$S$998,3,FALSE)</f>
        <v>#N/A</v>
      </c>
      <c r="T9" s="52">
        <v>0</v>
      </c>
      <c r="U9" s="53"/>
      <c r="V9" s="1" t="b">
        <f t="shared" si="8"/>
        <v>0</v>
      </c>
      <c r="W9" s="207" t="e">
        <f t="shared" si="9"/>
        <v>#N/A</v>
      </c>
      <c r="X9" s="207">
        <f t="shared" si="10"/>
        <v>0</v>
      </c>
      <c r="Y9" s="1"/>
      <c r="Z9" s="49">
        <v>2</v>
      </c>
      <c r="AA9" s="335" t="e">
        <f>VLOOKUP(Z9,Players!$AL$3:$AN$998,2,FALSE)</f>
        <v>#N/A</v>
      </c>
      <c r="AB9" s="335"/>
      <c r="AC9" s="51" t="e">
        <f>VLOOKUP(Z9,Players!$AL$3:$AN$998,3,FALSE)</f>
        <v>#N/A</v>
      </c>
      <c r="AD9" s="52" t="e">
        <f>VLOOKUP(Z9,Players!$AL$3:$AO$998,4,FALSE)</f>
        <v>#N/A</v>
      </c>
      <c r="AE9" s="208"/>
      <c r="AF9" t="b">
        <f t="shared" si="5"/>
        <v>1</v>
      </c>
      <c r="AG9" s="46">
        <f t="shared" si="6"/>
        <v>0</v>
      </c>
      <c r="AH9" s="46">
        <f t="shared" si="7"/>
        <v>0</v>
      </c>
      <c r="DV9" t="s">
        <v>538</v>
      </c>
    </row>
    <row r="10" spans="1:127">
      <c r="A10" s="164">
        <f>'User Input'!C8</f>
        <v>0</v>
      </c>
      <c r="B10" s="167">
        <f>COUNTIF(Players!$C$3:$C$341,A10)</f>
        <v>0</v>
      </c>
      <c r="C10" s="36">
        <f>COUNTIF(Players!$V$3:$W$341,A10)</f>
        <v>0</v>
      </c>
      <c r="D10" s="37">
        <f t="shared" si="0"/>
        <v>0</v>
      </c>
      <c r="E10" s="38">
        <f>SUMIF(Players!$C$3:$C$341,A10,Players!$D$3:$D$341)</f>
        <v>0</v>
      </c>
      <c r="F10" s="39">
        <f>SUMIF(Players!$W$3:$W$341,A10,Players!$X$3:$X$341)</f>
        <v>0</v>
      </c>
      <c r="G10" s="40">
        <f t="shared" si="1"/>
        <v>0</v>
      </c>
      <c r="H10" s="41">
        <f>'User Input'!$C$29-B10</f>
        <v>13</v>
      </c>
      <c r="I10" s="42">
        <f>'User Input'!$C$30-C10</f>
        <v>9</v>
      </c>
      <c r="J10" s="43">
        <f t="shared" si="2"/>
        <v>22</v>
      </c>
      <c r="K10" s="44">
        <f>'User Input'!$C$27-G10</f>
        <v>280</v>
      </c>
      <c r="L10" s="45">
        <f t="shared" si="3"/>
        <v>12.727272727272727</v>
      </c>
      <c r="M10" s="168">
        <f t="shared" si="4"/>
        <v>259</v>
      </c>
      <c r="N10" s="57"/>
      <c r="P10" s="206">
        <v>3</v>
      </c>
      <c r="Q10" s="274" t="e">
        <f>VLOOKUP(P10,Players!$Q$3:$S$998,2,FALSE)</f>
        <v>#N/A</v>
      </c>
      <c r="R10" s="50"/>
      <c r="S10" s="51" t="e">
        <f>VLOOKUP(P10,Players!$Q$3:$S$998,3,FALSE)</f>
        <v>#N/A</v>
      </c>
      <c r="T10" s="52" t="e">
        <v>#N/A</v>
      </c>
      <c r="U10" s="53"/>
      <c r="V10" s="1" t="b">
        <f t="shared" si="8"/>
        <v>1</v>
      </c>
      <c r="W10" s="207">
        <f t="shared" si="9"/>
        <v>0</v>
      </c>
      <c r="X10" s="207">
        <f t="shared" si="10"/>
        <v>0</v>
      </c>
      <c r="Y10" s="1"/>
      <c r="Z10" s="49">
        <v>3</v>
      </c>
      <c r="AA10" s="335" t="e">
        <f>VLOOKUP(Z10,Players!$AL$3:$AN$998,2,FALSE)</f>
        <v>#N/A</v>
      </c>
      <c r="AB10" s="335"/>
      <c r="AC10" s="51" t="e">
        <f>VLOOKUP(Z10,Players!$AL$3:$AN$998,3,FALSE)</f>
        <v>#N/A</v>
      </c>
      <c r="AD10" s="52" t="e">
        <f>VLOOKUP(Z10,Players!$AL$3:$AO$998,4,FALSE)</f>
        <v>#N/A</v>
      </c>
      <c r="AE10" s="208"/>
      <c r="AF10" t="b">
        <f t="shared" si="5"/>
        <v>1</v>
      </c>
      <c r="AG10" s="46">
        <f t="shared" si="6"/>
        <v>0</v>
      </c>
      <c r="AH10" s="46">
        <f t="shared" si="7"/>
        <v>0</v>
      </c>
      <c r="DV10" t="s">
        <v>142</v>
      </c>
    </row>
    <row r="11" spans="1:127">
      <c r="A11" s="164">
        <f>'User Input'!C9</f>
        <v>0</v>
      </c>
      <c r="B11" s="167">
        <f>COUNTIF(Players!$C$3:$C$341,A11)</f>
        <v>0</v>
      </c>
      <c r="C11" s="36">
        <f>COUNTIF(Players!$V$3:$W$341,A11)</f>
        <v>0</v>
      </c>
      <c r="D11" s="37">
        <f t="shared" si="0"/>
        <v>0</v>
      </c>
      <c r="E11" s="38">
        <f>SUMIF(Players!$C$3:$C$341,A11,Players!$D$3:$D$341)</f>
        <v>0</v>
      </c>
      <c r="F11" s="39">
        <f>SUMIF(Players!$W$3:$W$341,A11,Players!$X$3:$X$341)</f>
        <v>0</v>
      </c>
      <c r="G11" s="40">
        <f t="shared" si="1"/>
        <v>0</v>
      </c>
      <c r="H11" s="41">
        <f>'User Input'!$C$29-B11</f>
        <v>13</v>
      </c>
      <c r="I11" s="42">
        <f>'User Input'!$C$30-C11</f>
        <v>9</v>
      </c>
      <c r="J11" s="43">
        <f t="shared" si="2"/>
        <v>22</v>
      </c>
      <c r="K11" s="44">
        <f>'User Input'!$C$27-G11</f>
        <v>280</v>
      </c>
      <c r="L11" s="45">
        <f t="shared" si="3"/>
        <v>12.727272727272727</v>
      </c>
      <c r="M11" s="168">
        <f t="shared" si="4"/>
        <v>259</v>
      </c>
      <c r="N11" s="57"/>
      <c r="P11" s="206">
        <v>4</v>
      </c>
      <c r="Q11" s="274" t="e">
        <f>VLOOKUP(P11,Players!$Q$3:$S$998,2,FALSE)</f>
        <v>#N/A</v>
      </c>
      <c r="R11" s="50"/>
      <c r="S11" s="51" t="e">
        <f>VLOOKUP(P11,Players!$Q$3:$S$998,3,FALSE)</f>
        <v>#N/A</v>
      </c>
      <c r="T11" s="52" t="e">
        <v>#N/A</v>
      </c>
      <c r="U11" s="53"/>
      <c r="V11" s="1" t="b">
        <f t="shared" si="8"/>
        <v>1</v>
      </c>
      <c r="W11" s="207">
        <f t="shared" si="9"/>
        <v>0</v>
      </c>
      <c r="X11" s="207">
        <f t="shared" si="10"/>
        <v>0</v>
      </c>
      <c r="Y11" s="1"/>
      <c r="Z11" s="49">
        <v>4</v>
      </c>
      <c r="AA11" s="335" t="e">
        <f>VLOOKUP(Z11,Players!$AL$3:$AN$998,2,FALSE)</f>
        <v>#N/A</v>
      </c>
      <c r="AB11" s="335"/>
      <c r="AC11" s="51" t="e">
        <f>VLOOKUP(Z11,Players!$AL$3:$AN$998,3,FALSE)</f>
        <v>#N/A</v>
      </c>
      <c r="AD11" s="52" t="e">
        <f>VLOOKUP(Z11,Players!$AL$3:$AO$998,4,FALSE)</f>
        <v>#N/A</v>
      </c>
      <c r="AE11" s="208"/>
      <c r="AF11" t="b">
        <f t="shared" si="5"/>
        <v>1</v>
      </c>
      <c r="AG11" s="46">
        <f t="shared" si="6"/>
        <v>0</v>
      </c>
      <c r="AH11" s="46">
        <f t="shared" si="7"/>
        <v>0</v>
      </c>
      <c r="DV11" t="s">
        <v>143</v>
      </c>
    </row>
    <row r="12" spans="1:127">
      <c r="A12" s="164">
        <f>'User Input'!C10</f>
        <v>0</v>
      </c>
      <c r="B12" s="167">
        <f>COUNTIF(Players!$C$3:$C$341,A12)</f>
        <v>0</v>
      </c>
      <c r="C12" s="36">
        <f>COUNTIF(Players!$V$3:$W$341,A12)</f>
        <v>0</v>
      </c>
      <c r="D12" s="37">
        <f t="shared" si="0"/>
        <v>0</v>
      </c>
      <c r="E12" s="38">
        <f>SUMIF(Players!$C$3:$C$341,A12,Players!$D$3:$D$341)</f>
        <v>0</v>
      </c>
      <c r="F12" s="39">
        <f>SUMIF(Players!$W$3:$W$341,A12,Players!$X$3:$X$341)</f>
        <v>0</v>
      </c>
      <c r="G12" s="40">
        <f t="shared" si="1"/>
        <v>0</v>
      </c>
      <c r="H12" s="41">
        <f>'User Input'!$C$29-B12</f>
        <v>13</v>
      </c>
      <c r="I12" s="42">
        <f>'User Input'!$C$30-C12</f>
        <v>9</v>
      </c>
      <c r="J12" s="43">
        <f t="shared" si="2"/>
        <v>22</v>
      </c>
      <c r="K12" s="44">
        <f>'User Input'!$C$27-G12</f>
        <v>280</v>
      </c>
      <c r="L12" s="45">
        <f t="shared" si="3"/>
        <v>12.727272727272727</v>
      </c>
      <c r="M12" s="168">
        <f t="shared" si="4"/>
        <v>259</v>
      </c>
      <c r="N12" s="57"/>
      <c r="P12" s="206">
        <v>5</v>
      </c>
      <c r="Q12" s="274" t="e">
        <f>VLOOKUP(P12,Players!$Q$3:$S$998,2,FALSE)</f>
        <v>#N/A</v>
      </c>
      <c r="R12" s="50"/>
      <c r="S12" s="51" t="e">
        <f>VLOOKUP(P12,Players!$Q$3:$S$998,3,FALSE)</f>
        <v>#N/A</v>
      </c>
      <c r="T12" s="52" t="e">
        <v>#N/A</v>
      </c>
      <c r="U12" s="53"/>
      <c r="V12" s="1" t="b">
        <f t="shared" si="8"/>
        <v>1</v>
      </c>
      <c r="W12" s="207">
        <f t="shared" si="9"/>
        <v>0</v>
      </c>
      <c r="X12" s="207">
        <f t="shared" si="10"/>
        <v>0</v>
      </c>
      <c r="Y12" s="1"/>
      <c r="Z12" s="49">
        <v>5</v>
      </c>
      <c r="AA12" s="335" t="e">
        <f>VLOOKUP(Z12,Players!$AL$3:$AN$998,2,FALSE)</f>
        <v>#N/A</v>
      </c>
      <c r="AB12" s="335"/>
      <c r="AC12" s="51" t="e">
        <f>VLOOKUP(Z12,Players!$AL$3:$AN$998,3,FALSE)</f>
        <v>#N/A</v>
      </c>
      <c r="AD12" s="52" t="e">
        <f>VLOOKUP(Z12,Players!$AL$3:$AO$998,4,FALSE)</f>
        <v>#N/A</v>
      </c>
      <c r="AE12" s="208"/>
      <c r="AF12" t="b">
        <f t="shared" si="5"/>
        <v>1</v>
      </c>
      <c r="AG12" s="46">
        <f t="shared" si="6"/>
        <v>0</v>
      </c>
      <c r="AH12" s="46">
        <f t="shared" si="7"/>
        <v>0</v>
      </c>
      <c r="DV12" t="s">
        <v>169</v>
      </c>
    </row>
    <row r="13" spans="1:127">
      <c r="A13" s="164">
        <f>'User Input'!C11</f>
        <v>0</v>
      </c>
      <c r="B13" s="167">
        <f>COUNTIF(Players!$C$3:$C$341,A13)</f>
        <v>0</v>
      </c>
      <c r="C13" s="36">
        <f>COUNTIF(Players!$V$3:$W$341,A13)</f>
        <v>0</v>
      </c>
      <c r="D13" s="37">
        <f t="shared" si="0"/>
        <v>0</v>
      </c>
      <c r="E13" s="38">
        <f>SUMIF(Players!$C$3:$C$341,A13,Players!$D$3:$D$341)</f>
        <v>0</v>
      </c>
      <c r="F13" s="39">
        <f>SUMIF(Players!$W$3:$W$341,A13,Players!$X$3:$X$341)</f>
        <v>0</v>
      </c>
      <c r="G13" s="40">
        <f t="shared" si="1"/>
        <v>0</v>
      </c>
      <c r="H13" s="41">
        <f>'User Input'!$C$29-B13</f>
        <v>13</v>
      </c>
      <c r="I13" s="42">
        <f>'User Input'!$C$30-C13</f>
        <v>9</v>
      </c>
      <c r="J13" s="43">
        <f t="shared" si="2"/>
        <v>22</v>
      </c>
      <c r="K13" s="44">
        <f>'User Input'!$C$27-G13</f>
        <v>280</v>
      </c>
      <c r="L13" s="45">
        <f t="shared" si="3"/>
        <v>12.727272727272727</v>
      </c>
      <c r="M13" s="168">
        <f t="shared" si="4"/>
        <v>259</v>
      </c>
      <c r="N13" s="57"/>
      <c r="P13" s="206">
        <v>6</v>
      </c>
      <c r="Q13" s="274" t="e">
        <f>VLOOKUP(P13,Players!$Q$3:$S$998,2,FALSE)</f>
        <v>#N/A</v>
      </c>
      <c r="R13" s="50"/>
      <c r="S13" s="51" t="e">
        <f>VLOOKUP(P13,Players!$Q$3:$S$998,3,FALSE)</f>
        <v>#N/A</v>
      </c>
      <c r="T13" s="52" t="e">
        <v>#N/A</v>
      </c>
      <c r="U13" s="53"/>
      <c r="V13" s="1" t="b">
        <f t="shared" si="8"/>
        <v>1</v>
      </c>
      <c r="W13" s="207">
        <f t="shared" si="9"/>
        <v>0</v>
      </c>
      <c r="X13" s="207">
        <f t="shared" si="10"/>
        <v>0</v>
      </c>
      <c r="Y13" s="1"/>
      <c r="Z13" s="49">
        <v>6</v>
      </c>
      <c r="AA13" s="335" t="e">
        <f>VLOOKUP(Z13,Players!$AL$3:$AN$998,2,FALSE)</f>
        <v>#N/A</v>
      </c>
      <c r="AB13" s="335"/>
      <c r="AC13" s="51" t="e">
        <f>VLOOKUP(Z13,Players!$AL$3:$AN$998,3,FALSE)</f>
        <v>#N/A</v>
      </c>
      <c r="AD13" s="52" t="e">
        <f>VLOOKUP(Z13,Players!$AL$3:$AO$998,4,FALSE)</f>
        <v>#N/A</v>
      </c>
      <c r="AE13" s="208"/>
      <c r="AF13" t="b">
        <f t="shared" si="5"/>
        <v>1</v>
      </c>
      <c r="AG13" s="46">
        <f t="shared" si="6"/>
        <v>0</v>
      </c>
      <c r="AH13" s="46">
        <f t="shared" si="7"/>
        <v>0</v>
      </c>
    </row>
    <row r="14" spans="1:127">
      <c r="A14" s="164">
        <f>'User Input'!C12</f>
        <v>0</v>
      </c>
      <c r="B14" s="167">
        <f>COUNTIF(Players!$C$3:$C$341,A14)</f>
        <v>0</v>
      </c>
      <c r="C14" s="36">
        <f>COUNTIF(Players!$V$3:$W$341,A14)</f>
        <v>0</v>
      </c>
      <c r="D14" s="37">
        <f t="shared" si="0"/>
        <v>0</v>
      </c>
      <c r="E14" s="38">
        <f>SUMIF(Players!$C$3:$C$341,A14,Players!$D$3:$D$341)</f>
        <v>0</v>
      </c>
      <c r="F14" s="39">
        <f>SUMIF(Players!$W$3:$W$341,A14,Players!$X$3:$X$341)</f>
        <v>0</v>
      </c>
      <c r="G14" s="40">
        <f t="shared" si="1"/>
        <v>0</v>
      </c>
      <c r="H14" s="41">
        <f>'User Input'!$C$29-B14</f>
        <v>13</v>
      </c>
      <c r="I14" s="42">
        <f>'User Input'!$C$30-C14</f>
        <v>9</v>
      </c>
      <c r="J14" s="43">
        <f t="shared" si="2"/>
        <v>22</v>
      </c>
      <c r="K14" s="44">
        <f>'User Input'!$C$27-G14</f>
        <v>280</v>
      </c>
      <c r="L14" s="45">
        <f t="shared" si="3"/>
        <v>12.727272727272727</v>
      </c>
      <c r="M14" s="168">
        <f t="shared" si="4"/>
        <v>259</v>
      </c>
      <c r="N14" s="57"/>
      <c r="P14" s="206">
        <v>7</v>
      </c>
      <c r="Q14" s="274" t="e">
        <f>VLOOKUP(P14,Players!$Q$3:$S$998,2,FALSE)</f>
        <v>#N/A</v>
      </c>
      <c r="R14" s="50"/>
      <c r="S14" s="51" t="e">
        <f>VLOOKUP(P14,Players!$Q$3:$S$998,3,FALSE)</f>
        <v>#N/A</v>
      </c>
      <c r="T14" s="52" t="e">
        <v>#N/A</v>
      </c>
      <c r="U14" s="53"/>
      <c r="V14" s="1" t="b">
        <f t="shared" si="8"/>
        <v>1</v>
      </c>
      <c r="W14" s="207">
        <f t="shared" si="9"/>
        <v>0</v>
      </c>
      <c r="X14" s="207">
        <f t="shared" si="10"/>
        <v>0</v>
      </c>
      <c r="Y14" s="1"/>
      <c r="Z14" s="49">
        <v>7</v>
      </c>
      <c r="AA14" s="335" t="e">
        <f>VLOOKUP(Z14,Players!$AL$3:$AN$998,2,FALSE)</f>
        <v>#N/A</v>
      </c>
      <c r="AB14" s="335"/>
      <c r="AC14" s="51" t="e">
        <f>VLOOKUP(Z14,Players!$AL$3:$AN$998,3,FALSE)</f>
        <v>#N/A</v>
      </c>
      <c r="AD14" s="52" t="e">
        <f>VLOOKUP(Z14,Players!$AL$3:$AO$998,4,FALSE)</f>
        <v>#N/A</v>
      </c>
      <c r="AE14" s="208"/>
      <c r="AF14" t="b">
        <f t="shared" si="5"/>
        <v>1</v>
      </c>
      <c r="AG14" s="46">
        <f t="shared" si="6"/>
        <v>0</v>
      </c>
      <c r="AH14" s="46">
        <f t="shared" si="7"/>
        <v>0</v>
      </c>
    </row>
    <row r="15" spans="1:127">
      <c r="A15" s="164">
        <f>'User Input'!C13</f>
        <v>0</v>
      </c>
      <c r="B15" s="167">
        <f>COUNTIF(Players!$C$3:$C$341,A15)</f>
        <v>0</v>
      </c>
      <c r="C15" s="36">
        <f>COUNTIF(Players!$V$3:$W$341,A15)</f>
        <v>0</v>
      </c>
      <c r="D15" s="37">
        <f t="shared" si="0"/>
        <v>0</v>
      </c>
      <c r="E15" s="38">
        <f>SUMIF(Players!$C$3:$C$341,A15,Players!$D$3:$D$341)</f>
        <v>0</v>
      </c>
      <c r="F15" s="39">
        <f>SUMIF(Players!$W$3:$W$341,A15,Players!$X$3:$X$341)</f>
        <v>0</v>
      </c>
      <c r="G15" s="40">
        <f t="shared" si="1"/>
        <v>0</v>
      </c>
      <c r="H15" s="41">
        <f>'User Input'!$C$29-B15</f>
        <v>13</v>
      </c>
      <c r="I15" s="42">
        <f>'User Input'!$C$30-C15</f>
        <v>9</v>
      </c>
      <c r="J15" s="43">
        <f t="shared" si="2"/>
        <v>22</v>
      </c>
      <c r="K15" s="44">
        <f>'User Input'!$C$27-G15</f>
        <v>280</v>
      </c>
      <c r="L15" s="45">
        <f t="shared" si="3"/>
        <v>12.727272727272727</v>
      </c>
      <c r="M15" s="168">
        <f t="shared" si="4"/>
        <v>259</v>
      </c>
      <c r="N15" s="57"/>
      <c r="P15" s="206">
        <v>8</v>
      </c>
      <c r="Q15" s="274" t="e">
        <f>VLOOKUP(P15,Players!$Q$3:$S$998,2,FALSE)</f>
        <v>#N/A</v>
      </c>
      <c r="R15" s="50"/>
      <c r="S15" s="51" t="e">
        <f>VLOOKUP(P15,Players!$Q$3:$S$998,3,FALSE)</f>
        <v>#N/A</v>
      </c>
      <c r="T15" s="52" t="e">
        <v>#N/A</v>
      </c>
      <c r="U15" s="53"/>
      <c r="V15" s="1" t="b">
        <f t="shared" si="8"/>
        <v>1</v>
      </c>
      <c r="W15" s="207">
        <f t="shared" si="9"/>
        <v>0</v>
      </c>
      <c r="X15" s="207">
        <f t="shared" si="10"/>
        <v>0</v>
      </c>
      <c r="Y15" s="1"/>
      <c r="Z15" s="49">
        <v>8</v>
      </c>
      <c r="AA15" s="335" t="e">
        <f>VLOOKUP(Z15,Players!$AL$3:$AN$998,2,FALSE)</f>
        <v>#N/A</v>
      </c>
      <c r="AB15" s="335"/>
      <c r="AC15" s="51" t="e">
        <f>VLOOKUP(Z15,Players!$AL$3:$AN$998,3,FALSE)</f>
        <v>#N/A</v>
      </c>
      <c r="AD15" s="52" t="e">
        <f>VLOOKUP(Z15,Players!$AL$3:$AO$998,4,FALSE)</f>
        <v>#N/A</v>
      </c>
      <c r="AE15" s="208"/>
      <c r="AF15" t="b">
        <f t="shared" si="5"/>
        <v>1</v>
      </c>
      <c r="AG15" s="46">
        <f t="shared" si="6"/>
        <v>0</v>
      </c>
      <c r="AH15" s="46">
        <f t="shared" si="7"/>
        <v>0</v>
      </c>
    </row>
    <row r="16" spans="1:127">
      <c r="A16" s="164">
        <f>'User Input'!C14</f>
        <v>0</v>
      </c>
      <c r="B16" s="167">
        <f>COUNTIF(Players!$C$3:$C$341,A16)</f>
        <v>0</v>
      </c>
      <c r="C16" s="36">
        <f>COUNTIF(Players!$V$3:$W$341,A16)</f>
        <v>0</v>
      </c>
      <c r="D16" s="37">
        <f t="shared" si="0"/>
        <v>0</v>
      </c>
      <c r="E16" s="38">
        <f>SUMIF(Players!$C$3:$C$341,A16,Players!$D$3:$D$341)</f>
        <v>0</v>
      </c>
      <c r="F16" s="39">
        <f>SUMIF(Players!$W$3:$W$341,A16,Players!$X$3:$X$341)</f>
        <v>0</v>
      </c>
      <c r="G16" s="40">
        <f t="shared" si="1"/>
        <v>0</v>
      </c>
      <c r="H16" s="41">
        <f>'User Input'!$C$29-B16</f>
        <v>13</v>
      </c>
      <c r="I16" s="42">
        <f>'User Input'!$C$30-C16</f>
        <v>9</v>
      </c>
      <c r="J16" s="43">
        <f t="shared" si="2"/>
        <v>22</v>
      </c>
      <c r="K16" s="44">
        <f>'User Input'!$C$27-G16</f>
        <v>280</v>
      </c>
      <c r="L16" s="45">
        <f t="shared" si="3"/>
        <v>12.727272727272727</v>
      </c>
      <c r="M16" s="168">
        <f t="shared" si="4"/>
        <v>259</v>
      </c>
      <c r="N16" s="57"/>
      <c r="P16" s="206">
        <v>9</v>
      </c>
      <c r="Q16" s="274" t="e">
        <f>VLOOKUP(P16,Players!$Q$3:$S$998,2,FALSE)</f>
        <v>#N/A</v>
      </c>
      <c r="R16" s="50"/>
      <c r="S16" s="51" t="e">
        <f>VLOOKUP(P16,Players!$Q$3:$S$998,3,FALSE)</f>
        <v>#N/A</v>
      </c>
      <c r="T16" s="52" t="e">
        <v>#N/A</v>
      </c>
      <c r="U16" s="53"/>
      <c r="V16" s="1" t="b">
        <f t="shared" si="8"/>
        <v>1</v>
      </c>
      <c r="W16" s="207">
        <f t="shared" si="9"/>
        <v>0</v>
      </c>
      <c r="X16" s="207">
        <f t="shared" si="10"/>
        <v>0</v>
      </c>
      <c r="Y16" s="1"/>
      <c r="Z16" s="49">
        <v>9</v>
      </c>
      <c r="AA16" s="335" t="e">
        <f>VLOOKUP(Z16,Players!$AL$3:$AN$998,2,FALSE)</f>
        <v>#N/A</v>
      </c>
      <c r="AB16" s="335"/>
      <c r="AC16" s="51" t="e">
        <f>VLOOKUP(Z16,Players!$AL$3:$AN$998,3,FALSE)</f>
        <v>#N/A</v>
      </c>
      <c r="AD16" s="52" t="e">
        <f>VLOOKUP(Z16,Players!$AL$3:$AO$998,4,FALSE)</f>
        <v>#N/A</v>
      </c>
      <c r="AE16" s="208"/>
      <c r="AF16" t="b">
        <f t="shared" si="5"/>
        <v>1</v>
      </c>
      <c r="AG16" s="46">
        <f t="shared" si="6"/>
        <v>0</v>
      </c>
      <c r="AH16" s="46">
        <f t="shared" si="7"/>
        <v>0</v>
      </c>
    </row>
    <row r="17" spans="1:34">
      <c r="A17" s="164">
        <f>'User Input'!C15</f>
        <v>0</v>
      </c>
      <c r="B17" s="167">
        <f>COUNTIF(Players!$C$3:$C$341,A17)</f>
        <v>0</v>
      </c>
      <c r="C17" s="36">
        <f>COUNTIF(Players!$V$3:$W$341,A17)</f>
        <v>0</v>
      </c>
      <c r="D17" s="37">
        <f t="shared" si="0"/>
        <v>0</v>
      </c>
      <c r="E17" s="38">
        <f>SUMIF(Players!$C$3:$C$341,A17,Players!$D$3:$D$341)</f>
        <v>0</v>
      </c>
      <c r="F17" s="39">
        <f>SUMIF(Players!$W$3:$W$341,A17,Players!$X$3:$X$341)</f>
        <v>0</v>
      </c>
      <c r="G17" s="40">
        <f t="shared" si="1"/>
        <v>0</v>
      </c>
      <c r="H17" s="41">
        <f>'User Input'!$C$29-B17</f>
        <v>13</v>
      </c>
      <c r="I17" s="42">
        <f>'User Input'!$C$30-C17</f>
        <v>9</v>
      </c>
      <c r="J17" s="43">
        <f t="shared" si="2"/>
        <v>22</v>
      </c>
      <c r="K17" s="44">
        <f>'User Input'!$C$27-G17</f>
        <v>280</v>
      </c>
      <c r="L17" s="45">
        <f t="shared" si="3"/>
        <v>12.727272727272727</v>
      </c>
      <c r="M17" s="168">
        <f t="shared" si="4"/>
        <v>259</v>
      </c>
      <c r="N17" s="57"/>
      <c r="P17" s="206">
        <v>10</v>
      </c>
      <c r="Q17" s="274" t="e">
        <f>VLOOKUP(P17,Players!$Q$3:$S$998,2,FALSE)</f>
        <v>#N/A</v>
      </c>
      <c r="R17" s="50"/>
      <c r="S17" s="51" t="e">
        <f>VLOOKUP(P17,Players!$Q$3:$S$998,3,FALSE)</f>
        <v>#N/A</v>
      </c>
      <c r="T17" s="52" t="e">
        <v>#N/A</v>
      </c>
      <c r="U17" s="53"/>
      <c r="V17" s="1" t="b">
        <f t="shared" si="8"/>
        <v>1</v>
      </c>
      <c r="W17" s="207">
        <f t="shared" si="9"/>
        <v>0</v>
      </c>
      <c r="X17" s="207">
        <f t="shared" si="10"/>
        <v>0</v>
      </c>
      <c r="Y17" s="1"/>
      <c r="Z17" s="49">
        <v>10</v>
      </c>
      <c r="AA17" s="335" t="e">
        <f>VLOOKUP(Z17,Players!$AL$3:$AN$998,2,FALSE)</f>
        <v>#N/A</v>
      </c>
      <c r="AB17" s="335"/>
      <c r="AC17" s="54" t="e">
        <f>VLOOKUP(Z17,Players!$AL$3:$AN$998,3,FALSE)</f>
        <v>#N/A</v>
      </c>
      <c r="AD17" s="52" t="e">
        <f>VLOOKUP(Z17,Players!$AL$3:$AO$998,4,FALSE)</f>
        <v>#N/A</v>
      </c>
      <c r="AE17" s="208"/>
      <c r="AF17" t="b">
        <f t="shared" si="5"/>
        <v>1</v>
      </c>
      <c r="AG17" s="46">
        <f t="shared" si="6"/>
        <v>0</v>
      </c>
      <c r="AH17" s="46">
        <f t="shared" si="7"/>
        <v>0</v>
      </c>
    </row>
    <row r="18" spans="1:34">
      <c r="A18" s="164">
        <f>'User Input'!C16</f>
        <v>0</v>
      </c>
      <c r="B18" s="167">
        <f>COUNTIF(Players!$C$3:$C$341,A18)</f>
        <v>0</v>
      </c>
      <c r="C18" s="36">
        <f>COUNTIF(Players!$V$3:$W$341,A18)</f>
        <v>0</v>
      </c>
      <c r="D18" s="37">
        <f t="shared" si="0"/>
        <v>0</v>
      </c>
      <c r="E18" s="38">
        <f>SUMIF(Players!$C$3:$C$341,A18,Players!$D$3:$D$341)</f>
        <v>0</v>
      </c>
      <c r="F18" s="39">
        <f>SUMIF(Players!$W$3:$W$341,A18,Players!$X$3:$X$341)</f>
        <v>0</v>
      </c>
      <c r="G18" s="40">
        <f t="shared" si="1"/>
        <v>0</v>
      </c>
      <c r="H18" s="41">
        <f>'User Input'!$C$29-B18</f>
        <v>13</v>
      </c>
      <c r="I18" s="42">
        <f>'User Input'!$C$30-C18</f>
        <v>9</v>
      </c>
      <c r="J18" s="43">
        <f t="shared" si="2"/>
        <v>22</v>
      </c>
      <c r="K18" s="44">
        <f>'User Input'!$C$27-G18</f>
        <v>280</v>
      </c>
      <c r="L18" s="45">
        <f t="shared" si="3"/>
        <v>12.727272727272727</v>
      </c>
      <c r="M18" s="168">
        <f t="shared" si="4"/>
        <v>259</v>
      </c>
      <c r="N18" s="57"/>
      <c r="P18" s="206">
        <v>11</v>
      </c>
      <c r="Q18" s="274" t="e">
        <f>VLOOKUP(P18,Players!$Q$3:$S$998,2,FALSE)</f>
        <v>#N/A</v>
      </c>
      <c r="R18" s="50"/>
      <c r="S18" s="51" t="e">
        <f>VLOOKUP(P18,Players!$Q$3:$S$998,3,FALSE)</f>
        <v>#N/A</v>
      </c>
      <c r="T18" s="52" t="e">
        <v>#N/A</v>
      </c>
      <c r="U18" s="53"/>
      <c r="V18" s="1" t="b">
        <f t="shared" si="8"/>
        <v>1</v>
      </c>
      <c r="W18" s="207">
        <f t="shared" si="9"/>
        <v>0</v>
      </c>
      <c r="X18" s="207">
        <f t="shared" si="10"/>
        <v>0</v>
      </c>
      <c r="Y18" s="1"/>
      <c r="Z18" s="49">
        <v>11</v>
      </c>
      <c r="AA18" s="335" t="e">
        <f>VLOOKUP(Z18,Players!$AL$3:$AN$998,2,FALSE)</f>
        <v>#N/A</v>
      </c>
      <c r="AB18" s="335"/>
      <c r="AC18" s="54" t="e">
        <f>VLOOKUP(Z18,Players!$AL$3:$AN$998,3,FALSE)</f>
        <v>#N/A</v>
      </c>
      <c r="AD18" s="52" t="e">
        <f>VLOOKUP(Z18,Players!$AL$3:$AO$998,4,FALSE)</f>
        <v>#N/A</v>
      </c>
      <c r="AE18" s="208"/>
      <c r="AF18" t="b">
        <f t="shared" si="5"/>
        <v>1</v>
      </c>
      <c r="AG18" s="46">
        <f t="shared" si="6"/>
        <v>0</v>
      </c>
      <c r="AH18" s="46">
        <f t="shared" si="7"/>
        <v>0</v>
      </c>
    </row>
    <row r="19" spans="1:34">
      <c r="A19" s="164">
        <f>'User Input'!C17</f>
        <v>0</v>
      </c>
      <c r="B19" s="167">
        <f>COUNTIF(Players!$C$3:$C$341,A19)</f>
        <v>0</v>
      </c>
      <c r="C19" s="36">
        <f>COUNTIF(Players!$V$3:$W$341,A19)</f>
        <v>0</v>
      </c>
      <c r="D19" s="37">
        <f t="shared" si="0"/>
        <v>0</v>
      </c>
      <c r="E19" s="38">
        <f>SUMIF(Players!$C$3:$C$341,A19,Players!$D$3:$D$341)</f>
        <v>0</v>
      </c>
      <c r="F19" s="39">
        <f>SUMIF(Players!$W$3:$W$341,A19,Players!$X$3:$X$341)</f>
        <v>0</v>
      </c>
      <c r="G19" s="40">
        <f t="shared" si="1"/>
        <v>0</v>
      </c>
      <c r="H19" s="41">
        <f>'User Input'!$C$29-B19</f>
        <v>13</v>
      </c>
      <c r="I19" s="42">
        <f>'User Input'!$C$30-C19</f>
        <v>9</v>
      </c>
      <c r="J19" s="43">
        <f t="shared" si="2"/>
        <v>22</v>
      </c>
      <c r="K19" s="44">
        <f>'User Input'!$C$27-G19</f>
        <v>280</v>
      </c>
      <c r="L19" s="45">
        <f t="shared" si="3"/>
        <v>12.727272727272727</v>
      </c>
      <c r="M19" s="168">
        <f t="shared" si="4"/>
        <v>259</v>
      </c>
      <c r="N19" s="57"/>
      <c r="P19" s="206">
        <v>12</v>
      </c>
      <c r="Q19" s="274" t="e">
        <f>VLOOKUP(P19,Players!$Q$3:$S$998,2,FALSE)</f>
        <v>#N/A</v>
      </c>
      <c r="R19" s="50"/>
      <c r="S19" s="51" t="e">
        <f>VLOOKUP(P19,Players!$Q$3:$S$998,3,FALSE)</f>
        <v>#N/A</v>
      </c>
      <c r="T19" s="52" t="e">
        <v>#N/A</v>
      </c>
      <c r="U19" s="53"/>
      <c r="V19" s="1" t="b">
        <f t="shared" si="8"/>
        <v>1</v>
      </c>
      <c r="W19" s="207">
        <f t="shared" si="9"/>
        <v>0</v>
      </c>
      <c r="X19" s="207">
        <f t="shared" si="10"/>
        <v>0</v>
      </c>
      <c r="Y19" s="1"/>
      <c r="Z19" s="49">
        <v>12</v>
      </c>
      <c r="AA19" s="335" t="e">
        <f>VLOOKUP(Z19,Players!$AL$3:$AN$998,2,FALSE)</f>
        <v>#N/A</v>
      </c>
      <c r="AB19" s="335"/>
      <c r="AC19" s="54" t="e">
        <f>VLOOKUP(Z19,Players!$AL$3:$AN$998,3,FALSE)</f>
        <v>#N/A</v>
      </c>
      <c r="AD19" s="52" t="e">
        <f>VLOOKUP(Z19,Players!$AL$3:$AO$998,4,FALSE)</f>
        <v>#N/A</v>
      </c>
      <c r="AE19" s="208"/>
      <c r="AF19" t="b">
        <f t="shared" si="5"/>
        <v>1</v>
      </c>
      <c r="AG19" s="46">
        <f t="shared" si="6"/>
        <v>0</v>
      </c>
      <c r="AH19" s="46">
        <f t="shared" si="7"/>
        <v>0</v>
      </c>
    </row>
    <row r="20" spans="1:34">
      <c r="A20" s="164">
        <f>'User Input'!C18</f>
        <v>0</v>
      </c>
      <c r="B20" s="167">
        <f>COUNTIF(Players!$C$3:$C$341,A20)</f>
        <v>0</v>
      </c>
      <c r="C20" s="36">
        <f>COUNTIF(Players!$V$3:$W$341,A20)</f>
        <v>0</v>
      </c>
      <c r="D20" s="37">
        <f t="shared" si="0"/>
        <v>0</v>
      </c>
      <c r="E20" s="38">
        <f>SUMIF(Players!$C$3:$C$341,A20,Players!$D$3:$D$341)</f>
        <v>0</v>
      </c>
      <c r="F20" s="39">
        <f>SUMIF(Players!$W$3:$W$341,A20,Players!$X$3:$X$341)</f>
        <v>0</v>
      </c>
      <c r="G20" s="40">
        <f t="shared" si="1"/>
        <v>0</v>
      </c>
      <c r="H20" s="41">
        <f>'User Input'!$C$29-B20</f>
        <v>13</v>
      </c>
      <c r="I20" s="42">
        <f>'User Input'!$C$30-C20</f>
        <v>9</v>
      </c>
      <c r="J20" s="43">
        <f t="shared" si="2"/>
        <v>22</v>
      </c>
      <c r="K20" s="44">
        <f>'User Input'!$C$27-G20</f>
        <v>280</v>
      </c>
      <c r="L20" s="45">
        <f t="shared" si="3"/>
        <v>12.727272727272727</v>
      </c>
      <c r="M20" s="168">
        <f t="shared" si="4"/>
        <v>259</v>
      </c>
      <c r="N20" s="57"/>
      <c r="P20" s="206">
        <v>13</v>
      </c>
      <c r="Q20" s="274" t="e">
        <f>VLOOKUP(P20,Players!$Q$3:$S$998,2,FALSE)</f>
        <v>#N/A</v>
      </c>
      <c r="R20" s="50"/>
      <c r="S20" s="51" t="e">
        <f>VLOOKUP(P20,Players!$Q$3:$S$998,3,FALSE)</f>
        <v>#N/A</v>
      </c>
      <c r="T20" s="52" t="e">
        <v>#N/A</v>
      </c>
      <c r="U20" s="53"/>
      <c r="V20" s="1" t="b">
        <f t="shared" si="8"/>
        <v>1</v>
      </c>
      <c r="W20" s="207">
        <f t="shared" si="9"/>
        <v>0</v>
      </c>
      <c r="X20" s="207">
        <f t="shared" si="10"/>
        <v>0</v>
      </c>
      <c r="Y20" s="1"/>
      <c r="Z20" s="49">
        <v>13</v>
      </c>
      <c r="AA20" s="335" t="e">
        <f>VLOOKUP(Z20,Players!$AL$3:$AN$998,2,FALSE)</f>
        <v>#N/A</v>
      </c>
      <c r="AB20" s="335"/>
      <c r="AC20" s="54" t="e">
        <f>VLOOKUP(Z20,Players!$AL$3:$AN$998,3,FALSE)</f>
        <v>#N/A</v>
      </c>
      <c r="AD20" s="52" t="e">
        <f>VLOOKUP(Z20,Players!$AL$3:$AO$998,4,FALSE)</f>
        <v>#N/A</v>
      </c>
      <c r="AE20" s="208"/>
      <c r="AF20" t="b">
        <f t="shared" si="5"/>
        <v>1</v>
      </c>
      <c r="AG20" s="46">
        <f t="shared" si="6"/>
        <v>0</v>
      </c>
      <c r="AH20" s="46">
        <f t="shared" si="7"/>
        <v>0</v>
      </c>
    </row>
    <row r="21" spans="1:34">
      <c r="A21" s="164">
        <f>'User Input'!C19</f>
        <v>0</v>
      </c>
      <c r="B21" s="167">
        <f>COUNTIF(Players!$C$3:$C$341,A21)</f>
        <v>0</v>
      </c>
      <c r="C21" s="36">
        <f>COUNTIF(Players!$V$3:$W$341,A21)</f>
        <v>0</v>
      </c>
      <c r="D21" s="37">
        <f t="shared" si="0"/>
        <v>0</v>
      </c>
      <c r="E21" s="38">
        <f>SUMIF(Players!$C$3:$C$341,A21,Players!$D$3:$D$341)</f>
        <v>0</v>
      </c>
      <c r="F21" s="39">
        <f>SUMIF(Players!$W$3:$W$341,A21,Players!$X$3:$X$341)</f>
        <v>0</v>
      </c>
      <c r="G21" s="40">
        <f t="shared" si="1"/>
        <v>0</v>
      </c>
      <c r="H21" s="41">
        <f>'User Input'!$C$29-B21</f>
        <v>13</v>
      </c>
      <c r="I21" s="42">
        <f>'User Input'!$C$30-C21</f>
        <v>9</v>
      </c>
      <c r="J21" s="43">
        <f t="shared" si="2"/>
        <v>22</v>
      </c>
      <c r="K21" s="44">
        <f>'User Input'!$C$27-G21</f>
        <v>280</v>
      </c>
      <c r="L21" s="45">
        <f t="shared" si="3"/>
        <v>12.727272727272727</v>
      </c>
      <c r="M21" s="168">
        <f t="shared" si="4"/>
        <v>259</v>
      </c>
      <c r="N21" s="57"/>
      <c r="P21" s="206">
        <v>14</v>
      </c>
      <c r="Q21" s="274" t="e">
        <f>VLOOKUP(P21,Players!$Q$3:$S$998,2,FALSE)</f>
        <v>#N/A</v>
      </c>
      <c r="R21" s="50"/>
      <c r="S21" s="51" t="e">
        <f>VLOOKUP(P21,Players!$Q$3:$S$998,3,FALSE)</f>
        <v>#N/A</v>
      </c>
      <c r="T21" s="52" t="e">
        <v>#N/A</v>
      </c>
      <c r="U21" s="53"/>
      <c r="V21" s="1" t="b">
        <f t="shared" si="8"/>
        <v>1</v>
      </c>
      <c r="W21" s="207">
        <f t="shared" si="9"/>
        <v>0</v>
      </c>
      <c r="X21" s="207">
        <f t="shared" si="10"/>
        <v>0</v>
      </c>
      <c r="Y21" s="1"/>
      <c r="Z21" s="49">
        <v>14</v>
      </c>
      <c r="AA21" s="335" t="e">
        <f>VLOOKUP(Z21,Players!$AL$3:$AN$998,2,FALSE)</f>
        <v>#N/A</v>
      </c>
      <c r="AB21" s="335"/>
      <c r="AC21" s="54" t="e">
        <f>VLOOKUP(Z21,Players!$AL$3:$AN$998,3,FALSE)</f>
        <v>#N/A</v>
      </c>
      <c r="AD21" s="52" t="e">
        <f>VLOOKUP(Z21,Players!$AL$3:$AO$998,4,FALSE)</f>
        <v>#N/A</v>
      </c>
      <c r="AE21" s="208"/>
      <c r="AF21" t="b">
        <f>ISERROR(#REF!)</f>
        <v>1</v>
      </c>
      <c r="AG21" s="46">
        <f>IF(AF21=FALSE,#REF!,0)</f>
        <v>0</v>
      </c>
      <c r="AH21" s="46">
        <f>IF(AF21=FALSE,#REF!,0)</f>
        <v>0</v>
      </c>
    </row>
    <row r="22" spans="1:34">
      <c r="A22" s="164">
        <f>'User Input'!C20</f>
        <v>0</v>
      </c>
      <c r="B22" s="167">
        <f>COUNTIF(Players!$C$3:$C$341,A22)</f>
        <v>0</v>
      </c>
      <c r="C22" s="36">
        <f>COUNTIF(Players!$V$3:$W$341,A22)</f>
        <v>0</v>
      </c>
      <c r="D22" s="37">
        <f t="shared" si="0"/>
        <v>0</v>
      </c>
      <c r="E22" s="38">
        <f>SUMIF(Players!$C$3:$C$341,A22,Players!$D$3:$D$341)</f>
        <v>0</v>
      </c>
      <c r="F22" s="39">
        <f>SUMIF(Players!$W$3:$W$341,A22,Players!$X$3:$X$341)</f>
        <v>0</v>
      </c>
      <c r="G22" s="40">
        <f t="shared" si="1"/>
        <v>0</v>
      </c>
      <c r="H22" s="41">
        <f>'User Input'!$C$29-B22</f>
        <v>13</v>
      </c>
      <c r="I22" s="42">
        <f>'User Input'!$C$30-C22</f>
        <v>9</v>
      </c>
      <c r="J22" s="43">
        <f t="shared" si="2"/>
        <v>22</v>
      </c>
      <c r="K22" s="44">
        <f>'User Input'!$C$27-G22</f>
        <v>280</v>
      </c>
      <c r="L22" s="45">
        <f t="shared" si="3"/>
        <v>12.727272727272727</v>
      </c>
      <c r="M22" s="168">
        <f t="shared" si="4"/>
        <v>259</v>
      </c>
      <c r="N22" s="57"/>
      <c r="P22" s="206">
        <v>15</v>
      </c>
      <c r="Q22" s="274" t="e">
        <f>VLOOKUP(P22,Players!$Q$3:$S$998,2,FALSE)</f>
        <v>#N/A</v>
      </c>
      <c r="R22" s="50"/>
      <c r="S22" s="51" t="e">
        <f>VLOOKUP(P22,Players!$Q$3:$S$998,3,FALSE)</f>
        <v>#N/A</v>
      </c>
      <c r="T22" s="52" t="e">
        <v>#N/A</v>
      </c>
      <c r="U22" s="53"/>
      <c r="V22" s="1" t="b">
        <f t="shared" si="8"/>
        <v>1</v>
      </c>
      <c r="W22" s="207">
        <f t="shared" si="9"/>
        <v>0</v>
      </c>
      <c r="X22" s="207">
        <f t="shared" si="10"/>
        <v>0</v>
      </c>
      <c r="Y22" s="1"/>
      <c r="Z22" s="49">
        <v>15</v>
      </c>
      <c r="AA22" s="335" t="e">
        <f>VLOOKUP(Z22,Players!$AL$3:$AN$998,2,FALSE)</f>
        <v>#N/A</v>
      </c>
      <c r="AB22" s="335"/>
      <c r="AC22" s="51" t="e">
        <f>VLOOKUP(Z22,Players!$AL$3:$AN$998,3,FALSE)</f>
        <v>#N/A</v>
      </c>
      <c r="AD22" s="52" t="e">
        <f>VLOOKUP(Z22,Players!$AL$3:$AO$998,4,FALSE)</f>
        <v>#N/A</v>
      </c>
      <c r="AE22" s="208"/>
    </row>
    <row r="23" spans="1:34" ht="13" thickBot="1">
      <c r="A23" s="164">
        <f>'User Input'!C21</f>
        <v>0</v>
      </c>
      <c r="B23" s="167">
        <f>COUNTIF(Players!$C$3:$C$341,A23)</f>
        <v>0</v>
      </c>
      <c r="C23" s="36">
        <f>COUNTIF(Players!$V$3:$W$341,A23)</f>
        <v>0</v>
      </c>
      <c r="D23" s="37">
        <f t="shared" si="0"/>
        <v>0</v>
      </c>
      <c r="E23" s="38">
        <f>SUMIF(Players!$C$3:$C$341,A23,Players!$D$3:$D$341)</f>
        <v>0</v>
      </c>
      <c r="F23" s="39">
        <f>SUMIF(Players!$W$3:$W$341,A23,Players!$X$3:$X$341)</f>
        <v>0</v>
      </c>
      <c r="G23" s="40">
        <f t="shared" si="1"/>
        <v>0</v>
      </c>
      <c r="H23" s="41">
        <f>'User Input'!$C$29-B23</f>
        <v>13</v>
      </c>
      <c r="I23" s="42">
        <f>'User Input'!$C$30-C23</f>
        <v>9</v>
      </c>
      <c r="J23" s="43">
        <f t="shared" si="2"/>
        <v>22</v>
      </c>
      <c r="K23" s="44">
        <f>'User Input'!$C$27-G23</f>
        <v>280</v>
      </c>
      <c r="L23" s="45">
        <f t="shared" si="3"/>
        <v>12.727272727272727</v>
      </c>
      <c r="M23" s="168">
        <f t="shared" si="4"/>
        <v>259</v>
      </c>
      <c r="N23" s="57"/>
      <c r="P23" s="209">
        <v>16</v>
      </c>
      <c r="Q23" s="274" t="e">
        <f>VLOOKUP(P23,Players!$Q$3:$S$998,2,FALSE)</f>
        <v>#N/A</v>
      </c>
      <c r="R23" s="50"/>
      <c r="S23" s="51" t="e">
        <f>VLOOKUP(P23,Players!$Q$3:$S$998,3,FALSE)</f>
        <v>#N/A</v>
      </c>
      <c r="T23" s="52" t="e">
        <v>#N/A</v>
      </c>
      <c r="U23" s="53"/>
      <c r="V23" s="197" t="b">
        <f t="shared" si="8"/>
        <v>1</v>
      </c>
      <c r="W23" s="212">
        <f t="shared" si="9"/>
        <v>0</v>
      </c>
      <c r="X23" s="212">
        <f t="shared" si="10"/>
        <v>0</v>
      </c>
      <c r="Y23" s="197"/>
      <c r="Z23" s="213">
        <v>16</v>
      </c>
      <c r="AA23" s="334" t="e">
        <f>VLOOKUP(Z23,Players!$AL$3:$AN$998,2,FALSE)</f>
        <v>#N/A</v>
      </c>
      <c r="AB23" s="334"/>
      <c r="AC23" s="210" t="e">
        <f>VLOOKUP(Z23,Players!$AL$3:$AN$998,3,FALSE)</f>
        <v>#N/A</v>
      </c>
      <c r="AD23" s="211" t="e">
        <f>VLOOKUP(Z23,Players!$AL$3:$AO$998,4,FALSE)</f>
        <v>#N/A</v>
      </c>
      <c r="AE23" s="214"/>
    </row>
    <row r="24" spans="1:34" ht="14" thickTop="1" thickBot="1">
      <c r="A24" s="164">
        <f>'User Input'!C22</f>
        <v>0</v>
      </c>
      <c r="B24" s="169">
        <f>COUNTIF(Players!$C$3:$C$341,A24)</f>
        <v>0</v>
      </c>
      <c r="C24" s="170">
        <f>COUNTIF(Players!$V$3:$W$341,A24)</f>
        <v>0</v>
      </c>
      <c r="D24" s="171">
        <f t="shared" si="0"/>
        <v>0</v>
      </c>
      <c r="E24" s="172">
        <f>SUMIF(Players!$C$3:$C$341,A24,Players!$D$3:$D$341)</f>
        <v>0</v>
      </c>
      <c r="F24" s="173">
        <f>SUMIF(Players!$W$3:$W$341,A24,Players!$X$3:$X$341)</f>
        <v>0</v>
      </c>
      <c r="G24" s="174">
        <f t="shared" si="1"/>
        <v>0</v>
      </c>
      <c r="H24" s="175">
        <f>'User Input'!$C$29-B24</f>
        <v>13</v>
      </c>
      <c r="I24" s="176">
        <f>'User Input'!$C$30-C24</f>
        <v>9</v>
      </c>
      <c r="J24" s="177">
        <f t="shared" si="2"/>
        <v>22</v>
      </c>
      <c r="K24" s="178">
        <f>'User Input'!$C$27-G24</f>
        <v>280</v>
      </c>
      <c r="L24" s="179">
        <f t="shared" si="3"/>
        <v>12.727272727272727</v>
      </c>
      <c r="M24" s="180">
        <f t="shared" si="4"/>
        <v>259</v>
      </c>
      <c r="N24" s="57"/>
      <c r="S24" s="199" t="e">
        <f>SUM(W8:W23)</f>
        <v>#N/A</v>
      </c>
      <c r="T24" s="200">
        <f>SUM(X8:X23)</f>
        <v>0</v>
      </c>
      <c r="U24" s="201"/>
      <c r="V24" s="1"/>
      <c r="AC24" s="202">
        <f>SUM(AG5:AG21)</f>
        <v>0</v>
      </c>
      <c r="AD24" s="203">
        <f>SUM(AH5:AH21)</f>
        <v>0</v>
      </c>
    </row>
    <row r="25" spans="1:34" ht="27" customHeight="1" thickTop="1">
      <c r="A25" s="55"/>
      <c r="B25" s="327" t="s">
        <v>150</v>
      </c>
      <c r="C25" s="328"/>
      <c r="D25" s="328"/>
      <c r="E25" s="328"/>
      <c r="F25" s="329"/>
      <c r="G25" s="330" t="s">
        <v>151</v>
      </c>
      <c r="H25" s="330"/>
      <c r="I25" s="330"/>
      <c r="J25" s="330"/>
      <c r="K25" s="330"/>
      <c r="L25" s="330"/>
      <c r="M25" s="150" t="s">
        <v>152</v>
      </c>
      <c r="N25" s="151" t="s">
        <v>149</v>
      </c>
      <c r="O25" s="145"/>
      <c r="P25" s="181" t="s">
        <v>144</v>
      </c>
      <c r="Q25" s="182"/>
      <c r="R25" s="182"/>
      <c r="S25" s="182"/>
      <c r="T25" s="182"/>
      <c r="U25" s="182"/>
      <c r="V25" s="182"/>
      <c r="W25" s="182"/>
      <c r="X25" s="182"/>
      <c r="Y25" s="183"/>
    </row>
    <row r="26" spans="1:34" ht="14.25" customHeight="1">
      <c r="A26" s="143"/>
      <c r="B26" s="152" t="s">
        <v>321</v>
      </c>
      <c r="C26" s="115" t="s">
        <v>322</v>
      </c>
      <c r="D26" s="115" t="s">
        <v>513</v>
      </c>
      <c r="E26" s="115" t="s">
        <v>514</v>
      </c>
      <c r="F26" s="116" t="s">
        <v>515</v>
      </c>
      <c r="G26" s="117" t="s">
        <v>524</v>
      </c>
      <c r="H26" s="118" t="s">
        <v>525</v>
      </c>
      <c r="I26" s="118" t="s">
        <v>526</v>
      </c>
      <c r="J26" s="117" t="s">
        <v>527</v>
      </c>
      <c r="K26" s="117" t="s">
        <v>528</v>
      </c>
      <c r="L26" s="117" t="s">
        <v>529</v>
      </c>
      <c r="M26" s="119"/>
      <c r="N26" s="153"/>
      <c r="O26" s="139"/>
      <c r="P26" s="184" t="s">
        <v>321</v>
      </c>
      <c r="Q26" s="58" t="s">
        <v>322</v>
      </c>
      <c r="R26" s="58" t="s">
        <v>513</v>
      </c>
      <c r="S26" s="58" t="s">
        <v>514</v>
      </c>
      <c r="T26" s="1"/>
      <c r="U26" s="58" t="s">
        <v>515</v>
      </c>
      <c r="V26" s="1"/>
      <c r="W26" s="1"/>
      <c r="X26" s="1"/>
      <c r="Y26" s="185"/>
    </row>
    <row r="27" spans="1:34" ht="15">
      <c r="A27" s="68" t="str">
        <f t="shared" ref="A27:A38" si="11">A71</f>
        <v>a</v>
      </c>
      <c r="B27" s="154">
        <f t="shared" ref="B27:F38" si="12">RANK(C71,C$71:C$82,1)</f>
        <v>1</v>
      </c>
      <c r="C27" s="89">
        <f t="shared" si="12"/>
        <v>1</v>
      </c>
      <c r="D27" s="89">
        <f t="shared" si="12"/>
        <v>1</v>
      </c>
      <c r="E27" s="89">
        <f t="shared" si="12"/>
        <v>1</v>
      </c>
      <c r="F27" s="89" t="e">
        <f t="shared" si="12"/>
        <v>#DIV/0!</v>
      </c>
      <c r="G27" s="144">
        <f>SUMIF(Players!$W$3:$W$341,A27,Players!AB$3:AB$341)</f>
        <v>0</v>
      </c>
      <c r="H27" s="90" t="e">
        <f t="shared" ref="H27:I38" si="13">RANK(I71,I$71:I$82,0)</f>
        <v>#DIV/0!</v>
      </c>
      <c r="I27" s="90" t="e">
        <f t="shared" si="13"/>
        <v>#DIV/0!</v>
      </c>
      <c r="J27" s="90">
        <f t="shared" ref="J27:L38" si="14">RANK(K71,K$71:K$82,1)</f>
        <v>1</v>
      </c>
      <c r="K27" s="90">
        <f t="shared" si="14"/>
        <v>1</v>
      </c>
      <c r="L27" s="90">
        <f t="shared" si="14"/>
        <v>1</v>
      </c>
      <c r="M27" s="88" t="e">
        <f t="shared" ref="M27:M38" si="15">B27+C27+D27+E27+F27+H27+I27+J27+K27+L27</f>
        <v>#DIV/0!</v>
      </c>
      <c r="N27" s="155" t="e">
        <f t="shared" ref="N27:N38" si="16">RANK(M27,M$27:M$38,1)</f>
        <v>#DIV/0!</v>
      </c>
      <c r="O27" s="146"/>
      <c r="P27" s="186">
        <f>'User Input'!C33/'User Input'!C29</f>
        <v>78.538461538461533</v>
      </c>
      <c r="Q27" s="66">
        <f>'User Input'!C34/'User Input'!C29</f>
        <v>19.615384615384617</v>
      </c>
      <c r="R27" s="66">
        <f>'User Input'!C35/'User Input'!C29</f>
        <v>74.84615384615384</v>
      </c>
      <c r="S27" s="66">
        <f>'User Input'!C36/'User Input'!C29</f>
        <v>13.615384615384615</v>
      </c>
      <c r="T27" s="1"/>
      <c r="U27" s="67">
        <f>'User Input'!C37</f>
        <v>0.27100000000000002</v>
      </c>
      <c r="V27" s="1"/>
      <c r="W27" s="1"/>
      <c r="X27" s="1"/>
      <c r="Y27" s="187" t="s">
        <v>147</v>
      </c>
    </row>
    <row r="28" spans="1:34" ht="15">
      <c r="A28" s="68">
        <f t="shared" si="11"/>
        <v>0</v>
      </c>
      <c r="B28" s="154">
        <f t="shared" si="12"/>
        <v>1</v>
      </c>
      <c r="C28" s="89">
        <f t="shared" si="12"/>
        <v>1</v>
      </c>
      <c r="D28" s="89">
        <f t="shared" si="12"/>
        <v>1</v>
      </c>
      <c r="E28" s="89">
        <f t="shared" si="12"/>
        <v>1</v>
      </c>
      <c r="F28" s="89" t="e">
        <f t="shared" si="12"/>
        <v>#DIV/0!</v>
      </c>
      <c r="G28" s="144">
        <f>SUMIF(Players!$W$3:$W$341,A28,Players!AB$3:AB$341)</f>
        <v>0</v>
      </c>
      <c r="H28" s="90" t="e">
        <f t="shared" si="13"/>
        <v>#DIV/0!</v>
      </c>
      <c r="I28" s="90" t="e">
        <f t="shared" si="13"/>
        <v>#DIV/0!</v>
      </c>
      <c r="J28" s="90">
        <f t="shared" si="14"/>
        <v>1</v>
      </c>
      <c r="K28" s="90">
        <f t="shared" si="14"/>
        <v>1</v>
      </c>
      <c r="L28" s="90">
        <f t="shared" si="14"/>
        <v>1</v>
      </c>
      <c r="M28" s="88" t="e">
        <f t="shared" si="15"/>
        <v>#DIV/0!</v>
      </c>
      <c r="N28" s="155" t="e">
        <f t="shared" si="16"/>
        <v>#DIV/0!</v>
      </c>
      <c r="O28" s="146"/>
      <c r="P28" s="186" t="e">
        <f>C43</f>
        <v>#DIV/0!</v>
      </c>
      <c r="Q28" s="66" t="e">
        <f>D43</f>
        <v>#DIV/0!</v>
      </c>
      <c r="R28" s="66" t="e">
        <f>E43</f>
        <v>#DIV/0!</v>
      </c>
      <c r="S28" s="66" t="e">
        <f>F43</f>
        <v>#DIV/0!</v>
      </c>
      <c r="T28" s="1"/>
      <c r="U28" s="67" t="e">
        <f>G43</f>
        <v>#DIV/0!</v>
      </c>
      <c r="V28" s="1"/>
      <c r="W28" s="1"/>
      <c r="X28" s="1"/>
      <c r="Y28" s="187" t="s">
        <v>519</v>
      </c>
    </row>
    <row r="29" spans="1:34" ht="15">
      <c r="A29" s="68">
        <f t="shared" si="11"/>
        <v>0</v>
      </c>
      <c r="B29" s="154">
        <f t="shared" si="12"/>
        <v>1</v>
      </c>
      <c r="C29" s="89">
        <f t="shared" si="12"/>
        <v>1</v>
      </c>
      <c r="D29" s="89">
        <f t="shared" si="12"/>
        <v>1</v>
      </c>
      <c r="E29" s="89">
        <f t="shared" si="12"/>
        <v>1</v>
      </c>
      <c r="F29" s="89" t="e">
        <f t="shared" si="12"/>
        <v>#DIV/0!</v>
      </c>
      <c r="G29" s="144">
        <f>SUMIF(Players!$W$3:$W$341,A29,Players!AB$3:AB$341)</f>
        <v>0</v>
      </c>
      <c r="H29" s="90" t="e">
        <f t="shared" si="13"/>
        <v>#DIV/0!</v>
      </c>
      <c r="I29" s="90" t="e">
        <f t="shared" si="13"/>
        <v>#DIV/0!</v>
      </c>
      <c r="J29" s="90">
        <f t="shared" si="14"/>
        <v>1</v>
      </c>
      <c r="K29" s="90">
        <f t="shared" si="14"/>
        <v>1</v>
      </c>
      <c r="L29" s="90">
        <f t="shared" si="14"/>
        <v>1</v>
      </c>
      <c r="M29" s="88" t="e">
        <f t="shared" si="15"/>
        <v>#DIV/0!</v>
      </c>
      <c r="N29" s="155" t="e">
        <f t="shared" si="16"/>
        <v>#DIV/0!</v>
      </c>
      <c r="O29" s="146"/>
      <c r="P29" s="188"/>
      <c r="Q29" s="78"/>
      <c r="R29" s="78"/>
      <c r="S29" s="78"/>
      <c r="T29" s="1"/>
      <c r="U29" s="78"/>
      <c r="V29" s="1"/>
      <c r="W29" s="1"/>
      <c r="X29" s="1"/>
      <c r="Y29" s="189"/>
    </row>
    <row r="30" spans="1:34" ht="15">
      <c r="A30" s="68">
        <f t="shared" si="11"/>
        <v>0</v>
      </c>
      <c r="B30" s="154">
        <f t="shared" si="12"/>
        <v>1</v>
      </c>
      <c r="C30" s="89">
        <f t="shared" si="12"/>
        <v>1</v>
      </c>
      <c r="D30" s="89">
        <f t="shared" si="12"/>
        <v>1</v>
      </c>
      <c r="E30" s="89">
        <f t="shared" si="12"/>
        <v>1</v>
      </c>
      <c r="F30" s="89" t="e">
        <f t="shared" si="12"/>
        <v>#DIV/0!</v>
      </c>
      <c r="G30" s="144">
        <f>SUMIF(Players!$W$3:$W$341,A30,Players!AB$3:AB$341)</f>
        <v>0</v>
      </c>
      <c r="H30" s="90" t="e">
        <f t="shared" si="13"/>
        <v>#DIV/0!</v>
      </c>
      <c r="I30" s="90" t="e">
        <f t="shared" si="13"/>
        <v>#DIV/0!</v>
      </c>
      <c r="J30" s="90">
        <f t="shared" si="14"/>
        <v>1</v>
      </c>
      <c r="K30" s="90">
        <f t="shared" si="14"/>
        <v>1</v>
      </c>
      <c r="L30" s="90">
        <f t="shared" si="14"/>
        <v>1</v>
      </c>
      <c r="M30" s="88" t="e">
        <f t="shared" si="15"/>
        <v>#DIV/0!</v>
      </c>
      <c r="N30" s="155" t="e">
        <f t="shared" si="16"/>
        <v>#DIV/0!</v>
      </c>
      <c r="O30" s="146"/>
      <c r="P30" s="190" t="s">
        <v>525</v>
      </c>
      <c r="Q30" s="79" t="s">
        <v>526</v>
      </c>
      <c r="R30" s="79" t="s">
        <v>527</v>
      </c>
      <c r="S30" s="79" t="s">
        <v>528</v>
      </c>
      <c r="T30" s="1"/>
      <c r="U30" s="79" t="s">
        <v>529</v>
      </c>
      <c r="V30" s="1"/>
      <c r="W30" s="1"/>
      <c r="X30" s="1"/>
      <c r="Y30" s="191"/>
    </row>
    <row r="31" spans="1:34" ht="15">
      <c r="A31" s="68">
        <f t="shared" si="11"/>
        <v>0</v>
      </c>
      <c r="B31" s="154">
        <f t="shared" si="12"/>
        <v>1</v>
      </c>
      <c r="C31" s="89">
        <f t="shared" si="12"/>
        <v>1</v>
      </c>
      <c r="D31" s="89">
        <f t="shared" si="12"/>
        <v>1</v>
      </c>
      <c r="E31" s="89">
        <f t="shared" si="12"/>
        <v>1</v>
      </c>
      <c r="F31" s="89" t="e">
        <f t="shared" si="12"/>
        <v>#DIV/0!</v>
      </c>
      <c r="G31" s="144">
        <f>SUMIF(Players!$W$3:$W$341,A31,Players!AB$3:AB$341)</f>
        <v>0</v>
      </c>
      <c r="H31" s="90" t="e">
        <f t="shared" si="13"/>
        <v>#DIV/0!</v>
      </c>
      <c r="I31" s="90" t="e">
        <f t="shared" si="13"/>
        <v>#DIV/0!</v>
      </c>
      <c r="J31" s="90">
        <f t="shared" si="14"/>
        <v>1</v>
      </c>
      <c r="K31" s="90">
        <f t="shared" si="14"/>
        <v>1</v>
      </c>
      <c r="L31" s="90">
        <f t="shared" si="14"/>
        <v>1</v>
      </c>
      <c r="M31" s="88" t="e">
        <f t="shared" si="15"/>
        <v>#DIV/0!</v>
      </c>
      <c r="N31" s="155" t="e">
        <f t="shared" si="16"/>
        <v>#DIV/0!</v>
      </c>
      <c r="O31" s="146"/>
      <c r="P31" s="192">
        <f>'User Input'!C39</f>
        <v>3.56</v>
      </c>
      <c r="Q31" s="80">
        <f>'User Input'!C40</f>
        <v>1.23</v>
      </c>
      <c r="R31" s="66">
        <f>'User Input'!C41/'User Input'!C30</f>
        <v>9.5555555555555554</v>
      </c>
      <c r="S31" s="66">
        <f>'User Input'!C42/'User Input'!C30</f>
        <v>13.555555555555555</v>
      </c>
      <c r="T31" s="1"/>
      <c r="U31" s="66">
        <f>'User Input'!C43/'User Input'!C30</f>
        <v>141.33333333333334</v>
      </c>
      <c r="V31" s="1"/>
      <c r="W31" s="1"/>
      <c r="X31" s="1"/>
      <c r="Y31" s="193" t="s">
        <v>147</v>
      </c>
    </row>
    <row r="32" spans="1:34" ht="16" thickBot="1">
      <c r="A32" s="68">
        <f t="shared" si="11"/>
        <v>0</v>
      </c>
      <c r="B32" s="154">
        <f t="shared" si="12"/>
        <v>1</v>
      </c>
      <c r="C32" s="89">
        <f t="shared" si="12"/>
        <v>1</v>
      </c>
      <c r="D32" s="89">
        <f t="shared" si="12"/>
        <v>1</v>
      </c>
      <c r="E32" s="89">
        <f t="shared" si="12"/>
        <v>1</v>
      </c>
      <c r="F32" s="89" t="e">
        <f t="shared" si="12"/>
        <v>#DIV/0!</v>
      </c>
      <c r="G32" s="144">
        <f>SUMIF(Players!$W$3:$W$341,A32,Players!AB$3:AB$341)</f>
        <v>0</v>
      </c>
      <c r="H32" s="90" t="e">
        <f t="shared" si="13"/>
        <v>#DIV/0!</v>
      </c>
      <c r="I32" s="90" t="e">
        <f t="shared" si="13"/>
        <v>#DIV/0!</v>
      </c>
      <c r="J32" s="90">
        <f t="shared" si="14"/>
        <v>1</v>
      </c>
      <c r="K32" s="90">
        <f t="shared" si="14"/>
        <v>1</v>
      </c>
      <c r="L32" s="90">
        <f t="shared" si="14"/>
        <v>1</v>
      </c>
      <c r="M32" s="88" t="e">
        <f t="shared" si="15"/>
        <v>#DIV/0!</v>
      </c>
      <c r="N32" s="155" t="e">
        <f t="shared" si="16"/>
        <v>#DIV/0!</v>
      </c>
      <c r="O32" s="146"/>
      <c r="P32" s="194" t="e">
        <f>I43</f>
        <v>#DIV/0!</v>
      </c>
      <c r="Q32" s="195" t="e">
        <f>J43</f>
        <v>#DIV/0!</v>
      </c>
      <c r="R32" s="196" t="e">
        <f>K43</f>
        <v>#DIV/0!</v>
      </c>
      <c r="S32" s="196" t="e">
        <f>L43</f>
        <v>#DIV/0!</v>
      </c>
      <c r="T32" s="197"/>
      <c r="U32" s="196" t="e">
        <f>M43</f>
        <v>#DIV/0!</v>
      </c>
      <c r="V32" s="197"/>
      <c r="W32" s="197"/>
      <c r="X32" s="197"/>
      <c r="Y32" s="198" t="s">
        <v>519</v>
      </c>
    </row>
    <row r="33" spans="1:18" ht="16" thickTop="1">
      <c r="A33" s="68">
        <f t="shared" si="11"/>
        <v>0</v>
      </c>
      <c r="B33" s="154">
        <f t="shared" si="12"/>
        <v>1</v>
      </c>
      <c r="C33" s="89">
        <f t="shared" si="12"/>
        <v>1</v>
      </c>
      <c r="D33" s="89">
        <f t="shared" si="12"/>
        <v>1</v>
      </c>
      <c r="E33" s="89">
        <f t="shared" si="12"/>
        <v>1</v>
      </c>
      <c r="F33" s="89" t="e">
        <f t="shared" si="12"/>
        <v>#DIV/0!</v>
      </c>
      <c r="G33" s="144">
        <f>SUMIF(Players!$W$3:$W$341,A33,Players!AB$3:AB$341)</f>
        <v>0</v>
      </c>
      <c r="H33" s="90" t="e">
        <f t="shared" si="13"/>
        <v>#DIV/0!</v>
      </c>
      <c r="I33" s="90" t="e">
        <f t="shared" si="13"/>
        <v>#DIV/0!</v>
      </c>
      <c r="J33" s="90">
        <f t="shared" si="14"/>
        <v>1</v>
      </c>
      <c r="K33" s="90">
        <f t="shared" si="14"/>
        <v>1</v>
      </c>
      <c r="L33" s="90">
        <f t="shared" si="14"/>
        <v>1</v>
      </c>
      <c r="M33" s="88" t="e">
        <f t="shared" si="15"/>
        <v>#DIV/0!</v>
      </c>
      <c r="N33" s="155" t="e">
        <f t="shared" si="16"/>
        <v>#DIV/0!</v>
      </c>
      <c r="O33" s="146"/>
      <c r="P33" s="147" t="s">
        <v>148</v>
      </c>
      <c r="Q33" s="148"/>
      <c r="R33" s="149">
        <f>SUM(D3:D24)</f>
        <v>0</v>
      </c>
    </row>
    <row r="34" spans="1:18" ht="15">
      <c r="A34" s="68">
        <f t="shared" si="11"/>
        <v>0</v>
      </c>
      <c r="B34" s="154">
        <f t="shared" si="12"/>
        <v>1</v>
      </c>
      <c r="C34" s="89">
        <f t="shared" si="12"/>
        <v>1</v>
      </c>
      <c r="D34" s="89">
        <f t="shared" si="12"/>
        <v>1</v>
      </c>
      <c r="E34" s="89">
        <f t="shared" si="12"/>
        <v>1</v>
      </c>
      <c r="F34" s="89" t="e">
        <f t="shared" si="12"/>
        <v>#DIV/0!</v>
      </c>
      <c r="G34" s="144">
        <f>SUMIF(Players!$W$3:$W$341,A34,Players!AB$3:AB$341)</f>
        <v>0</v>
      </c>
      <c r="H34" s="90" t="e">
        <f t="shared" si="13"/>
        <v>#DIV/0!</v>
      </c>
      <c r="I34" s="90" t="e">
        <f t="shared" si="13"/>
        <v>#DIV/0!</v>
      </c>
      <c r="J34" s="90">
        <f t="shared" si="14"/>
        <v>1</v>
      </c>
      <c r="K34" s="90">
        <f t="shared" si="14"/>
        <v>1</v>
      </c>
      <c r="L34" s="90">
        <f t="shared" si="14"/>
        <v>1</v>
      </c>
      <c r="M34" s="88" t="e">
        <f t="shared" si="15"/>
        <v>#DIV/0!</v>
      </c>
      <c r="N34" s="155" t="e">
        <f t="shared" si="16"/>
        <v>#DIV/0!</v>
      </c>
      <c r="O34" s="146"/>
    </row>
    <row r="35" spans="1:18" ht="15">
      <c r="A35" s="68">
        <f t="shared" si="11"/>
        <v>0</v>
      </c>
      <c r="B35" s="154">
        <f t="shared" si="12"/>
        <v>1</v>
      </c>
      <c r="C35" s="89">
        <f t="shared" si="12"/>
        <v>1</v>
      </c>
      <c r="D35" s="89">
        <f t="shared" si="12"/>
        <v>1</v>
      </c>
      <c r="E35" s="89">
        <f t="shared" si="12"/>
        <v>1</v>
      </c>
      <c r="F35" s="89" t="e">
        <f t="shared" si="12"/>
        <v>#DIV/0!</v>
      </c>
      <c r="G35" s="144">
        <f>SUMIF(Players!$W$3:$W$341,A35,Players!AB$3:AB$341)</f>
        <v>0</v>
      </c>
      <c r="H35" s="90" t="e">
        <f t="shared" si="13"/>
        <v>#DIV/0!</v>
      </c>
      <c r="I35" s="90" t="e">
        <f t="shared" si="13"/>
        <v>#DIV/0!</v>
      </c>
      <c r="J35" s="90">
        <f t="shared" si="14"/>
        <v>1</v>
      </c>
      <c r="K35" s="90">
        <f t="shared" si="14"/>
        <v>1</v>
      </c>
      <c r="L35" s="90">
        <f t="shared" si="14"/>
        <v>1</v>
      </c>
      <c r="M35" s="88" t="e">
        <f t="shared" si="15"/>
        <v>#DIV/0!</v>
      </c>
      <c r="N35" s="155" t="e">
        <f t="shared" si="16"/>
        <v>#DIV/0!</v>
      </c>
      <c r="O35" s="146"/>
    </row>
    <row r="36" spans="1:18" ht="15">
      <c r="A36" s="68">
        <f t="shared" si="11"/>
        <v>0</v>
      </c>
      <c r="B36" s="154">
        <f t="shared" si="12"/>
        <v>1</v>
      </c>
      <c r="C36" s="89">
        <f t="shared" si="12"/>
        <v>1</v>
      </c>
      <c r="D36" s="89">
        <f t="shared" si="12"/>
        <v>1</v>
      </c>
      <c r="E36" s="89">
        <f t="shared" si="12"/>
        <v>1</v>
      </c>
      <c r="F36" s="89" t="e">
        <f t="shared" si="12"/>
        <v>#DIV/0!</v>
      </c>
      <c r="G36" s="144">
        <f>SUMIF(Players!$W$3:$W$341,A36,Players!AB$3:AB$341)</f>
        <v>0</v>
      </c>
      <c r="H36" s="90" t="e">
        <f t="shared" si="13"/>
        <v>#DIV/0!</v>
      </c>
      <c r="I36" s="90" t="e">
        <f t="shared" si="13"/>
        <v>#DIV/0!</v>
      </c>
      <c r="J36" s="90">
        <f t="shared" si="14"/>
        <v>1</v>
      </c>
      <c r="K36" s="90">
        <f t="shared" si="14"/>
        <v>1</v>
      </c>
      <c r="L36" s="90">
        <f t="shared" si="14"/>
        <v>1</v>
      </c>
      <c r="M36" s="88" t="e">
        <f t="shared" si="15"/>
        <v>#DIV/0!</v>
      </c>
      <c r="N36" s="155" t="e">
        <f t="shared" si="16"/>
        <v>#DIV/0!</v>
      </c>
      <c r="O36" s="146"/>
    </row>
    <row r="37" spans="1:18" ht="15">
      <c r="A37" s="68">
        <f t="shared" si="11"/>
        <v>0</v>
      </c>
      <c r="B37" s="154">
        <f t="shared" si="12"/>
        <v>1</v>
      </c>
      <c r="C37" s="89">
        <f t="shared" si="12"/>
        <v>1</v>
      </c>
      <c r="D37" s="89">
        <f t="shared" si="12"/>
        <v>1</v>
      </c>
      <c r="E37" s="89">
        <f t="shared" si="12"/>
        <v>1</v>
      </c>
      <c r="F37" s="89" t="e">
        <f t="shared" si="12"/>
        <v>#DIV/0!</v>
      </c>
      <c r="G37" s="144">
        <f>SUMIF(Players!$W$3:$W$341,A37,Players!AB$3:AB$341)</f>
        <v>0</v>
      </c>
      <c r="H37" s="90" t="e">
        <f t="shared" si="13"/>
        <v>#DIV/0!</v>
      </c>
      <c r="I37" s="90" t="e">
        <f t="shared" si="13"/>
        <v>#DIV/0!</v>
      </c>
      <c r="J37" s="90">
        <f t="shared" si="14"/>
        <v>1</v>
      </c>
      <c r="K37" s="90">
        <f t="shared" si="14"/>
        <v>1</v>
      </c>
      <c r="L37" s="90">
        <f t="shared" si="14"/>
        <v>1</v>
      </c>
      <c r="M37" s="88" t="e">
        <f t="shared" si="15"/>
        <v>#DIV/0!</v>
      </c>
      <c r="N37" s="155" t="e">
        <f t="shared" si="16"/>
        <v>#DIV/0!</v>
      </c>
      <c r="O37" s="146"/>
    </row>
    <row r="38" spans="1:18" ht="16" thickBot="1">
      <c r="A38" s="68">
        <f t="shared" si="11"/>
        <v>0</v>
      </c>
      <c r="B38" s="156">
        <f t="shared" si="12"/>
        <v>1</v>
      </c>
      <c r="C38" s="157">
        <f t="shared" si="12"/>
        <v>1</v>
      </c>
      <c r="D38" s="157">
        <f t="shared" si="12"/>
        <v>1</v>
      </c>
      <c r="E38" s="157">
        <f t="shared" si="12"/>
        <v>1</v>
      </c>
      <c r="F38" s="157" t="e">
        <f t="shared" si="12"/>
        <v>#DIV/0!</v>
      </c>
      <c r="G38" s="158">
        <f>SUMIF(Players!$W$3:$W$341,A38,Players!AB$3:AB$341)</f>
        <v>0</v>
      </c>
      <c r="H38" s="159" t="e">
        <f t="shared" si="13"/>
        <v>#DIV/0!</v>
      </c>
      <c r="I38" s="159" t="e">
        <f t="shared" si="13"/>
        <v>#DIV/0!</v>
      </c>
      <c r="J38" s="159">
        <f t="shared" si="14"/>
        <v>1</v>
      </c>
      <c r="K38" s="159">
        <f t="shared" si="14"/>
        <v>1</v>
      </c>
      <c r="L38" s="159">
        <f t="shared" si="14"/>
        <v>1</v>
      </c>
      <c r="M38" s="160" t="e">
        <f t="shared" si="15"/>
        <v>#DIV/0!</v>
      </c>
      <c r="N38" s="161" t="e">
        <f t="shared" si="16"/>
        <v>#DIV/0!</v>
      </c>
      <c r="O38" s="146"/>
    </row>
    <row r="39" spans="1:18" ht="13.5" thickTop="1"/>
    <row r="41" spans="1:18">
      <c r="C41" s="331" t="s">
        <v>378</v>
      </c>
      <c r="D41" s="331"/>
      <c r="E41" s="331"/>
      <c r="F41" s="331"/>
      <c r="G41" s="331"/>
      <c r="I41" s="332" t="s">
        <v>379</v>
      </c>
      <c r="J41" s="332"/>
      <c r="K41" s="332"/>
      <c r="L41" s="332"/>
      <c r="M41" s="332"/>
      <c r="N41" s="139"/>
    </row>
    <row r="42" spans="1:18">
      <c r="A42" s="333" t="s">
        <v>318</v>
      </c>
      <c r="B42" s="333"/>
      <c r="C42" s="61" t="s">
        <v>321</v>
      </c>
      <c r="D42" s="61" t="s">
        <v>322</v>
      </c>
      <c r="E42" s="61" t="s">
        <v>513</v>
      </c>
      <c r="F42" s="61" t="s">
        <v>514</v>
      </c>
      <c r="G42" s="91" t="s">
        <v>515</v>
      </c>
      <c r="I42" s="64" t="s">
        <v>525</v>
      </c>
      <c r="J42" s="64" t="s">
        <v>526</v>
      </c>
      <c r="K42" s="64" t="s">
        <v>527</v>
      </c>
      <c r="L42" s="64" t="s">
        <v>528</v>
      </c>
      <c r="M42" s="92" t="s">
        <v>529</v>
      </c>
      <c r="N42" s="140"/>
    </row>
    <row r="43" spans="1:18">
      <c r="A43" s="324" t="str">
        <f>'User Input'!C1</f>
        <v>a</v>
      </c>
      <c r="B43" s="324"/>
      <c r="C43" s="70" t="e">
        <f t="shared" ref="C43:F67" si="17">C71/$B3</f>
        <v>#DIV/0!</v>
      </c>
      <c r="D43" s="70" t="e">
        <f t="shared" si="17"/>
        <v>#DIV/0!</v>
      </c>
      <c r="E43" s="70" t="e">
        <f t="shared" si="17"/>
        <v>#DIV/0!</v>
      </c>
      <c r="F43" s="70" t="e">
        <f t="shared" si="17"/>
        <v>#DIV/0!</v>
      </c>
      <c r="G43" s="93" t="e">
        <f t="shared" ref="G43:G67" si="18">G71</f>
        <v>#DIV/0!</v>
      </c>
      <c r="I43" s="73" t="e">
        <f t="shared" ref="I43:J67" si="19">I71</f>
        <v>#DIV/0!</v>
      </c>
      <c r="J43" s="73" t="e">
        <f t="shared" si="19"/>
        <v>#DIV/0!</v>
      </c>
      <c r="K43" s="75" t="e">
        <f t="shared" ref="K43:M45" si="20">K71/$C3</f>
        <v>#DIV/0!</v>
      </c>
      <c r="L43" s="75" t="e">
        <f t="shared" si="20"/>
        <v>#DIV/0!</v>
      </c>
      <c r="M43" s="75" t="e">
        <f t="shared" si="20"/>
        <v>#DIV/0!</v>
      </c>
      <c r="N43" s="141"/>
    </row>
    <row r="44" spans="1:18">
      <c r="A44" s="324">
        <f>'User Input'!C2</f>
        <v>0</v>
      </c>
      <c r="B44" s="324"/>
      <c r="C44" s="70" t="e">
        <f t="shared" si="17"/>
        <v>#DIV/0!</v>
      </c>
      <c r="D44" s="70" t="e">
        <f t="shared" si="17"/>
        <v>#DIV/0!</v>
      </c>
      <c r="E44" s="70" t="e">
        <f t="shared" si="17"/>
        <v>#DIV/0!</v>
      </c>
      <c r="F44" s="70" t="e">
        <f t="shared" si="17"/>
        <v>#DIV/0!</v>
      </c>
      <c r="G44" s="93" t="e">
        <f t="shared" si="18"/>
        <v>#DIV/0!</v>
      </c>
      <c r="I44" s="73" t="e">
        <f t="shared" si="19"/>
        <v>#DIV/0!</v>
      </c>
      <c r="J44" s="73" t="e">
        <f t="shared" si="19"/>
        <v>#DIV/0!</v>
      </c>
      <c r="K44" s="75" t="e">
        <f t="shared" si="20"/>
        <v>#DIV/0!</v>
      </c>
      <c r="L44" s="75" t="e">
        <f t="shared" si="20"/>
        <v>#DIV/0!</v>
      </c>
      <c r="M44" s="75" t="e">
        <f t="shared" si="20"/>
        <v>#DIV/0!</v>
      </c>
      <c r="N44" s="141"/>
    </row>
    <row r="45" spans="1:18">
      <c r="A45" s="324">
        <f>'User Input'!C3</f>
        <v>0</v>
      </c>
      <c r="B45" s="324"/>
      <c r="C45" s="70" t="e">
        <f t="shared" si="17"/>
        <v>#DIV/0!</v>
      </c>
      <c r="D45" s="70" t="e">
        <f t="shared" si="17"/>
        <v>#DIV/0!</v>
      </c>
      <c r="E45" s="70" t="e">
        <f t="shared" si="17"/>
        <v>#DIV/0!</v>
      </c>
      <c r="F45" s="70" t="e">
        <f t="shared" si="17"/>
        <v>#DIV/0!</v>
      </c>
      <c r="G45" s="93" t="e">
        <f t="shared" si="18"/>
        <v>#DIV/0!</v>
      </c>
      <c r="I45" s="73" t="e">
        <f t="shared" si="19"/>
        <v>#DIV/0!</v>
      </c>
      <c r="J45" s="73" t="e">
        <f t="shared" si="19"/>
        <v>#DIV/0!</v>
      </c>
      <c r="K45" s="75" t="e">
        <f t="shared" si="20"/>
        <v>#DIV/0!</v>
      </c>
      <c r="L45" s="75" t="e">
        <f t="shared" si="20"/>
        <v>#DIV/0!</v>
      </c>
      <c r="M45" s="75" t="e">
        <f t="shared" si="20"/>
        <v>#DIV/0!</v>
      </c>
      <c r="N45" s="141"/>
    </row>
    <row r="46" spans="1:18">
      <c r="A46" s="324">
        <f>'User Input'!C4</f>
        <v>0</v>
      </c>
      <c r="B46" s="324"/>
      <c r="C46" s="70" t="e">
        <f t="shared" si="17"/>
        <v>#DIV/0!</v>
      </c>
      <c r="D46" s="70" t="e">
        <f t="shared" si="17"/>
        <v>#DIV/0!</v>
      </c>
      <c r="E46" s="70" t="e">
        <f t="shared" si="17"/>
        <v>#DIV/0!</v>
      </c>
      <c r="F46" s="70" t="e">
        <f t="shared" si="17"/>
        <v>#DIV/0!</v>
      </c>
      <c r="G46" s="93" t="e">
        <f t="shared" si="18"/>
        <v>#DIV/0!</v>
      </c>
      <c r="I46" s="73" t="e">
        <f t="shared" si="19"/>
        <v>#DIV/0!</v>
      </c>
      <c r="J46" s="73" t="e">
        <f t="shared" si="19"/>
        <v>#DIV/0!</v>
      </c>
      <c r="K46" s="75" t="e">
        <f t="shared" ref="K46:M65" si="21">K74/$C5</f>
        <v>#DIV/0!</v>
      </c>
      <c r="L46" s="75" t="e">
        <f t="shared" si="21"/>
        <v>#DIV/0!</v>
      </c>
      <c r="M46" s="75" t="e">
        <f t="shared" si="21"/>
        <v>#DIV/0!</v>
      </c>
      <c r="N46" s="141"/>
    </row>
    <row r="47" spans="1:18">
      <c r="A47" s="324">
        <f>'User Input'!C5</f>
        <v>0</v>
      </c>
      <c r="B47" s="324"/>
      <c r="C47" s="70" t="e">
        <f t="shared" si="17"/>
        <v>#DIV/0!</v>
      </c>
      <c r="D47" s="70" t="e">
        <f t="shared" si="17"/>
        <v>#DIV/0!</v>
      </c>
      <c r="E47" s="70" t="e">
        <f t="shared" si="17"/>
        <v>#DIV/0!</v>
      </c>
      <c r="F47" s="70" t="e">
        <f t="shared" si="17"/>
        <v>#DIV/0!</v>
      </c>
      <c r="G47" s="93" t="e">
        <f t="shared" si="18"/>
        <v>#DIV/0!</v>
      </c>
      <c r="I47" s="73" t="e">
        <f t="shared" si="19"/>
        <v>#DIV/0!</v>
      </c>
      <c r="J47" s="73" t="e">
        <f t="shared" si="19"/>
        <v>#DIV/0!</v>
      </c>
      <c r="K47" s="75" t="e">
        <f t="shared" si="21"/>
        <v>#DIV/0!</v>
      </c>
      <c r="L47" s="75" t="e">
        <f t="shared" si="21"/>
        <v>#DIV/0!</v>
      </c>
      <c r="M47" s="75" t="e">
        <f t="shared" si="21"/>
        <v>#DIV/0!</v>
      </c>
      <c r="N47" s="141"/>
    </row>
    <row r="48" spans="1:18">
      <c r="A48" s="324">
        <f>'User Input'!C6</f>
        <v>0</v>
      </c>
      <c r="B48" s="324"/>
      <c r="C48" s="70" t="e">
        <f t="shared" si="17"/>
        <v>#DIV/0!</v>
      </c>
      <c r="D48" s="70" t="e">
        <f t="shared" si="17"/>
        <v>#DIV/0!</v>
      </c>
      <c r="E48" s="70" t="e">
        <f t="shared" si="17"/>
        <v>#DIV/0!</v>
      </c>
      <c r="F48" s="70" t="e">
        <f t="shared" si="17"/>
        <v>#DIV/0!</v>
      </c>
      <c r="G48" s="93" t="e">
        <f t="shared" si="18"/>
        <v>#DIV/0!</v>
      </c>
      <c r="I48" s="73" t="e">
        <f t="shared" si="19"/>
        <v>#DIV/0!</v>
      </c>
      <c r="J48" s="73" t="e">
        <f t="shared" si="19"/>
        <v>#DIV/0!</v>
      </c>
      <c r="K48" s="75" t="e">
        <f t="shared" si="21"/>
        <v>#DIV/0!</v>
      </c>
      <c r="L48" s="75" t="e">
        <f t="shared" si="21"/>
        <v>#DIV/0!</v>
      </c>
      <c r="M48" s="75" t="e">
        <f t="shared" si="21"/>
        <v>#DIV/0!</v>
      </c>
      <c r="N48" s="141"/>
    </row>
    <row r="49" spans="1:14">
      <c r="A49" s="324">
        <f>'User Input'!C7</f>
        <v>0</v>
      </c>
      <c r="B49" s="324"/>
      <c r="C49" s="70" t="e">
        <f t="shared" si="17"/>
        <v>#DIV/0!</v>
      </c>
      <c r="D49" s="70" t="e">
        <f t="shared" si="17"/>
        <v>#DIV/0!</v>
      </c>
      <c r="E49" s="70" t="e">
        <f t="shared" si="17"/>
        <v>#DIV/0!</v>
      </c>
      <c r="F49" s="70" t="e">
        <f t="shared" si="17"/>
        <v>#DIV/0!</v>
      </c>
      <c r="G49" s="93" t="e">
        <f t="shared" si="18"/>
        <v>#DIV/0!</v>
      </c>
      <c r="I49" s="73" t="e">
        <f t="shared" si="19"/>
        <v>#DIV/0!</v>
      </c>
      <c r="J49" s="73" t="e">
        <f t="shared" si="19"/>
        <v>#DIV/0!</v>
      </c>
      <c r="K49" s="75" t="e">
        <f t="shared" si="21"/>
        <v>#DIV/0!</v>
      </c>
      <c r="L49" s="75" t="e">
        <f t="shared" si="21"/>
        <v>#DIV/0!</v>
      </c>
      <c r="M49" s="75" t="e">
        <f t="shared" si="21"/>
        <v>#DIV/0!</v>
      </c>
      <c r="N49" s="141"/>
    </row>
    <row r="50" spans="1:14">
      <c r="A50" s="324">
        <f>'User Input'!C8</f>
        <v>0</v>
      </c>
      <c r="B50" s="324"/>
      <c r="C50" s="70" t="e">
        <f t="shared" si="17"/>
        <v>#DIV/0!</v>
      </c>
      <c r="D50" s="70" t="e">
        <f t="shared" si="17"/>
        <v>#DIV/0!</v>
      </c>
      <c r="E50" s="70" t="e">
        <f t="shared" si="17"/>
        <v>#DIV/0!</v>
      </c>
      <c r="F50" s="70" t="e">
        <f t="shared" si="17"/>
        <v>#DIV/0!</v>
      </c>
      <c r="G50" s="93" t="e">
        <f t="shared" si="18"/>
        <v>#DIV/0!</v>
      </c>
      <c r="I50" s="73" t="e">
        <f t="shared" si="19"/>
        <v>#DIV/0!</v>
      </c>
      <c r="J50" s="73" t="e">
        <f t="shared" si="19"/>
        <v>#DIV/0!</v>
      </c>
      <c r="K50" s="75" t="e">
        <f t="shared" si="21"/>
        <v>#DIV/0!</v>
      </c>
      <c r="L50" s="75" t="e">
        <f t="shared" si="21"/>
        <v>#DIV/0!</v>
      </c>
      <c r="M50" s="75" t="e">
        <f t="shared" si="21"/>
        <v>#DIV/0!</v>
      </c>
      <c r="N50" s="141"/>
    </row>
    <row r="51" spans="1:14">
      <c r="A51" s="324">
        <f>'User Input'!C9</f>
        <v>0</v>
      </c>
      <c r="B51" s="324"/>
      <c r="C51" s="70" t="e">
        <f t="shared" si="17"/>
        <v>#DIV/0!</v>
      </c>
      <c r="D51" s="70" t="e">
        <f t="shared" si="17"/>
        <v>#DIV/0!</v>
      </c>
      <c r="E51" s="70" t="e">
        <f t="shared" si="17"/>
        <v>#DIV/0!</v>
      </c>
      <c r="F51" s="70" t="e">
        <f t="shared" si="17"/>
        <v>#DIV/0!</v>
      </c>
      <c r="G51" s="93" t="e">
        <f t="shared" si="18"/>
        <v>#DIV/0!</v>
      </c>
      <c r="I51" s="73" t="e">
        <f t="shared" si="19"/>
        <v>#DIV/0!</v>
      </c>
      <c r="J51" s="73" t="e">
        <f t="shared" si="19"/>
        <v>#DIV/0!</v>
      </c>
      <c r="K51" s="75" t="e">
        <f t="shared" si="21"/>
        <v>#DIV/0!</v>
      </c>
      <c r="L51" s="75" t="e">
        <f t="shared" si="21"/>
        <v>#DIV/0!</v>
      </c>
      <c r="M51" s="75" t="e">
        <f t="shared" si="21"/>
        <v>#DIV/0!</v>
      </c>
      <c r="N51" s="141"/>
    </row>
    <row r="52" spans="1:14">
      <c r="A52" s="324">
        <f>'User Input'!C10</f>
        <v>0</v>
      </c>
      <c r="B52" s="324"/>
      <c r="C52" s="70" t="e">
        <f t="shared" si="17"/>
        <v>#DIV/0!</v>
      </c>
      <c r="D52" s="70" t="e">
        <f t="shared" si="17"/>
        <v>#DIV/0!</v>
      </c>
      <c r="E52" s="70" t="e">
        <f t="shared" si="17"/>
        <v>#DIV/0!</v>
      </c>
      <c r="F52" s="70" t="e">
        <f t="shared" si="17"/>
        <v>#DIV/0!</v>
      </c>
      <c r="G52" s="93" t="e">
        <f t="shared" si="18"/>
        <v>#DIV/0!</v>
      </c>
      <c r="I52" s="73" t="e">
        <f t="shared" si="19"/>
        <v>#DIV/0!</v>
      </c>
      <c r="J52" s="73" t="e">
        <f t="shared" si="19"/>
        <v>#DIV/0!</v>
      </c>
      <c r="K52" s="75" t="e">
        <f t="shared" si="21"/>
        <v>#DIV/0!</v>
      </c>
      <c r="L52" s="75" t="e">
        <f t="shared" si="21"/>
        <v>#DIV/0!</v>
      </c>
      <c r="M52" s="75" t="e">
        <f t="shared" si="21"/>
        <v>#DIV/0!</v>
      </c>
      <c r="N52" s="141"/>
    </row>
    <row r="53" spans="1:14">
      <c r="A53" s="324">
        <f>'User Input'!C11</f>
        <v>0</v>
      </c>
      <c r="B53" s="324"/>
      <c r="C53" s="70" t="e">
        <f t="shared" si="17"/>
        <v>#DIV/0!</v>
      </c>
      <c r="D53" s="70" t="e">
        <f t="shared" si="17"/>
        <v>#DIV/0!</v>
      </c>
      <c r="E53" s="70" t="e">
        <f t="shared" si="17"/>
        <v>#DIV/0!</v>
      </c>
      <c r="F53" s="70" t="e">
        <f t="shared" si="17"/>
        <v>#DIV/0!</v>
      </c>
      <c r="G53" s="93" t="e">
        <f t="shared" si="18"/>
        <v>#DIV/0!</v>
      </c>
      <c r="I53" s="73" t="e">
        <f t="shared" si="19"/>
        <v>#DIV/0!</v>
      </c>
      <c r="J53" s="73" t="e">
        <f t="shared" si="19"/>
        <v>#DIV/0!</v>
      </c>
      <c r="K53" s="75" t="e">
        <f t="shared" si="21"/>
        <v>#DIV/0!</v>
      </c>
      <c r="L53" s="75" t="e">
        <f t="shared" si="21"/>
        <v>#DIV/0!</v>
      </c>
      <c r="M53" s="75" t="e">
        <f t="shared" si="21"/>
        <v>#DIV/0!</v>
      </c>
      <c r="N53" s="141"/>
    </row>
    <row r="54" spans="1:14">
      <c r="A54" s="94">
        <f>'User Input'!C12</f>
        <v>0</v>
      </c>
      <c r="B54" s="95"/>
      <c r="C54" s="70" t="e">
        <f t="shared" si="17"/>
        <v>#DIV/0!</v>
      </c>
      <c r="D54" s="70" t="e">
        <f t="shared" si="17"/>
        <v>#DIV/0!</v>
      </c>
      <c r="E54" s="70" t="e">
        <f t="shared" si="17"/>
        <v>#DIV/0!</v>
      </c>
      <c r="F54" s="70" t="e">
        <f t="shared" si="17"/>
        <v>#DIV/0!</v>
      </c>
      <c r="G54" s="93" t="e">
        <f t="shared" si="18"/>
        <v>#DIV/0!</v>
      </c>
      <c r="I54" s="73" t="e">
        <f t="shared" si="19"/>
        <v>#DIV/0!</v>
      </c>
      <c r="J54" s="73" t="e">
        <f t="shared" si="19"/>
        <v>#DIV/0!</v>
      </c>
      <c r="K54" s="75" t="e">
        <f t="shared" si="21"/>
        <v>#DIV/0!</v>
      </c>
      <c r="L54" s="75" t="e">
        <f t="shared" si="21"/>
        <v>#DIV/0!</v>
      </c>
      <c r="M54" s="75" t="e">
        <f t="shared" si="21"/>
        <v>#DIV/0!</v>
      </c>
      <c r="N54" s="141"/>
    </row>
    <row r="55" spans="1:14">
      <c r="A55" s="94">
        <f>'User Input'!C13</f>
        <v>0</v>
      </c>
      <c r="B55" s="95"/>
      <c r="C55" s="70" t="e">
        <f t="shared" si="17"/>
        <v>#DIV/0!</v>
      </c>
      <c r="D55" s="70" t="e">
        <f t="shared" si="17"/>
        <v>#DIV/0!</v>
      </c>
      <c r="E55" s="70" t="e">
        <f t="shared" si="17"/>
        <v>#DIV/0!</v>
      </c>
      <c r="F55" s="70" t="e">
        <f t="shared" si="17"/>
        <v>#DIV/0!</v>
      </c>
      <c r="G55" s="93" t="e">
        <f t="shared" si="18"/>
        <v>#DIV/0!</v>
      </c>
      <c r="I55" s="73" t="e">
        <f t="shared" si="19"/>
        <v>#DIV/0!</v>
      </c>
      <c r="J55" s="73" t="e">
        <f t="shared" si="19"/>
        <v>#DIV/0!</v>
      </c>
      <c r="K55" s="75" t="e">
        <f t="shared" si="21"/>
        <v>#DIV/0!</v>
      </c>
      <c r="L55" s="75" t="e">
        <f t="shared" si="21"/>
        <v>#DIV/0!</v>
      </c>
      <c r="M55" s="75" t="e">
        <f t="shared" si="21"/>
        <v>#DIV/0!</v>
      </c>
      <c r="N55" s="141"/>
    </row>
    <row r="56" spans="1:14">
      <c r="A56" s="94">
        <f>'User Input'!C14</f>
        <v>0</v>
      </c>
      <c r="B56" s="95"/>
      <c r="C56" s="70" t="e">
        <f t="shared" si="17"/>
        <v>#DIV/0!</v>
      </c>
      <c r="D56" s="70" t="e">
        <f t="shared" si="17"/>
        <v>#DIV/0!</v>
      </c>
      <c r="E56" s="70" t="e">
        <f t="shared" si="17"/>
        <v>#DIV/0!</v>
      </c>
      <c r="F56" s="70" t="e">
        <f t="shared" si="17"/>
        <v>#DIV/0!</v>
      </c>
      <c r="G56" s="93" t="e">
        <f t="shared" si="18"/>
        <v>#DIV/0!</v>
      </c>
      <c r="I56" s="73" t="e">
        <f t="shared" si="19"/>
        <v>#DIV/0!</v>
      </c>
      <c r="J56" s="73" t="e">
        <f t="shared" si="19"/>
        <v>#DIV/0!</v>
      </c>
      <c r="K56" s="75" t="e">
        <f t="shared" si="21"/>
        <v>#DIV/0!</v>
      </c>
      <c r="L56" s="75" t="e">
        <f t="shared" si="21"/>
        <v>#DIV/0!</v>
      </c>
      <c r="M56" s="75" t="e">
        <f t="shared" si="21"/>
        <v>#DIV/0!</v>
      </c>
      <c r="N56" s="141"/>
    </row>
    <row r="57" spans="1:14">
      <c r="A57" s="94">
        <f>'User Input'!C15</f>
        <v>0</v>
      </c>
      <c r="B57" s="95"/>
      <c r="C57" s="70" t="e">
        <f t="shared" si="17"/>
        <v>#DIV/0!</v>
      </c>
      <c r="D57" s="70" t="e">
        <f t="shared" si="17"/>
        <v>#DIV/0!</v>
      </c>
      <c r="E57" s="70" t="e">
        <f t="shared" si="17"/>
        <v>#DIV/0!</v>
      </c>
      <c r="F57" s="70" t="e">
        <f t="shared" si="17"/>
        <v>#DIV/0!</v>
      </c>
      <c r="G57" s="93" t="e">
        <f t="shared" si="18"/>
        <v>#DIV/0!</v>
      </c>
      <c r="I57" s="73" t="e">
        <f t="shared" si="19"/>
        <v>#DIV/0!</v>
      </c>
      <c r="J57" s="73" t="e">
        <f t="shared" si="19"/>
        <v>#DIV/0!</v>
      </c>
      <c r="K57" s="75" t="e">
        <f t="shared" si="21"/>
        <v>#DIV/0!</v>
      </c>
      <c r="L57" s="75" t="e">
        <f t="shared" si="21"/>
        <v>#DIV/0!</v>
      </c>
      <c r="M57" s="75" t="e">
        <f t="shared" si="21"/>
        <v>#DIV/0!</v>
      </c>
      <c r="N57" s="141"/>
    </row>
    <row r="58" spans="1:14">
      <c r="A58" s="94">
        <f>'User Input'!C16</f>
        <v>0</v>
      </c>
      <c r="B58" s="95"/>
      <c r="C58" s="70" t="e">
        <f t="shared" si="17"/>
        <v>#DIV/0!</v>
      </c>
      <c r="D58" s="70" t="e">
        <f t="shared" si="17"/>
        <v>#DIV/0!</v>
      </c>
      <c r="E58" s="70" t="e">
        <f t="shared" si="17"/>
        <v>#DIV/0!</v>
      </c>
      <c r="F58" s="70" t="e">
        <f t="shared" si="17"/>
        <v>#DIV/0!</v>
      </c>
      <c r="G58" s="93" t="e">
        <f t="shared" si="18"/>
        <v>#DIV/0!</v>
      </c>
      <c r="I58" s="73" t="e">
        <f t="shared" si="19"/>
        <v>#DIV/0!</v>
      </c>
      <c r="J58" s="73" t="e">
        <f t="shared" si="19"/>
        <v>#DIV/0!</v>
      </c>
      <c r="K58" s="75" t="e">
        <f t="shared" si="21"/>
        <v>#DIV/0!</v>
      </c>
      <c r="L58" s="75" t="e">
        <f t="shared" si="21"/>
        <v>#DIV/0!</v>
      </c>
      <c r="M58" s="75" t="e">
        <f t="shared" si="21"/>
        <v>#DIV/0!</v>
      </c>
      <c r="N58" s="141"/>
    </row>
    <row r="59" spans="1:14">
      <c r="A59" s="94">
        <f>'User Input'!C17</f>
        <v>0</v>
      </c>
      <c r="B59" s="95"/>
      <c r="C59" s="70" t="e">
        <f t="shared" si="17"/>
        <v>#DIV/0!</v>
      </c>
      <c r="D59" s="70" t="e">
        <f t="shared" si="17"/>
        <v>#DIV/0!</v>
      </c>
      <c r="E59" s="70" t="e">
        <f t="shared" si="17"/>
        <v>#DIV/0!</v>
      </c>
      <c r="F59" s="70" t="e">
        <f t="shared" si="17"/>
        <v>#DIV/0!</v>
      </c>
      <c r="G59" s="93" t="e">
        <f t="shared" si="18"/>
        <v>#DIV/0!</v>
      </c>
      <c r="I59" s="73" t="e">
        <f t="shared" si="19"/>
        <v>#DIV/0!</v>
      </c>
      <c r="J59" s="73" t="e">
        <f t="shared" si="19"/>
        <v>#DIV/0!</v>
      </c>
      <c r="K59" s="75" t="e">
        <f t="shared" si="21"/>
        <v>#DIV/0!</v>
      </c>
      <c r="L59" s="75" t="e">
        <f t="shared" si="21"/>
        <v>#DIV/0!</v>
      </c>
      <c r="M59" s="75" t="e">
        <f t="shared" si="21"/>
        <v>#DIV/0!</v>
      </c>
      <c r="N59" s="141"/>
    </row>
    <row r="60" spans="1:14">
      <c r="A60" s="94">
        <f>'User Input'!C18</f>
        <v>0</v>
      </c>
      <c r="B60" s="95"/>
      <c r="C60" s="70" t="e">
        <f t="shared" si="17"/>
        <v>#DIV/0!</v>
      </c>
      <c r="D60" s="70" t="e">
        <f t="shared" si="17"/>
        <v>#DIV/0!</v>
      </c>
      <c r="E60" s="70" t="e">
        <f t="shared" si="17"/>
        <v>#DIV/0!</v>
      </c>
      <c r="F60" s="70" t="e">
        <f t="shared" si="17"/>
        <v>#DIV/0!</v>
      </c>
      <c r="G60" s="93" t="e">
        <f t="shared" si="18"/>
        <v>#DIV/0!</v>
      </c>
      <c r="I60" s="73" t="e">
        <f t="shared" si="19"/>
        <v>#DIV/0!</v>
      </c>
      <c r="J60" s="73" t="e">
        <f t="shared" si="19"/>
        <v>#DIV/0!</v>
      </c>
      <c r="K60" s="75" t="e">
        <f t="shared" si="21"/>
        <v>#DIV/0!</v>
      </c>
      <c r="L60" s="75" t="e">
        <f t="shared" si="21"/>
        <v>#DIV/0!</v>
      </c>
      <c r="M60" s="75" t="e">
        <f t="shared" si="21"/>
        <v>#DIV/0!</v>
      </c>
      <c r="N60" s="141"/>
    </row>
    <row r="61" spans="1:14">
      <c r="A61" s="94">
        <f>'User Input'!C19</f>
        <v>0</v>
      </c>
      <c r="B61" s="95"/>
      <c r="C61" s="70" t="e">
        <f t="shared" si="17"/>
        <v>#DIV/0!</v>
      </c>
      <c r="D61" s="70" t="e">
        <f t="shared" si="17"/>
        <v>#DIV/0!</v>
      </c>
      <c r="E61" s="70" t="e">
        <f t="shared" si="17"/>
        <v>#DIV/0!</v>
      </c>
      <c r="F61" s="70" t="e">
        <f t="shared" si="17"/>
        <v>#DIV/0!</v>
      </c>
      <c r="G61" s="93" t="e">
        <f t="shared" si="18"/>
        <v>#DIV/0!</v>
      </c>
      <c r="I61" s="73" t="e">
        <f t="shared" si="19"/>
        <v>#DIV/0!</v>
      </c>
      <c r="J61" s="73" t="e">
        <f t="shared" si="19"/>
        <v>#DIV/0!</v>
      </c>
      <c r="K61" s="75" t="e">
        <f t="shared" si="21"/>
        <v>#DIV/0!</v>
      </c>
      <c r="L61" s="75" t="e">
        <f t="shared" si="21"/>
        <v>#DIV/0!</v>
      </c>
      <c r="M61" s="75" t="e">
        <f t="shared" si="21"/>
        <v>#DIV/0!</v>
      </c>
      <c r="N61" s="141"/>
    </row>
    <row r="62" spans="1:14">
      <c r="A62" s="94">
        <f>'User Input'!C20</f>
        <v>0</v>
      </c>
      <c r="B62" s="95"/>
      <c r="C62" s="70" t="e">
        <f t="shared" si="17"/>
        <v>#DIV/0!</v>
      </c>
      <c r="D62" s="70" t="e">
        <f t="shared" si="17"/>
        <v>#DIV/0!</v>
      </c>
      <c r="E62" s="70" t="e">
        <f t="shared" si="17"/>
        <v>#DIV/0!</v>
      </c>
      <c r="F62" s="70" t="e">
        <f t="shared" si="17"/>
        <v>#DIV/0!</v>
      </c>
      <c r="G62" s="93" t="e">
        <f t="shared" si="18"/>
        <v>#DIV/0!</v>
      </c>
      <c r="I62" s="73" t="e">
        <f t="shared" si="19"/>
        <v>#DIV/0!</v>
      </c>
      <c r="J62" s="73" t="e">
        <f t="shared" si="19"/>
        <v>#DIV/0!</v>
      </c>
      <c r="K62" s="75" t="e">
        <f t="shared" si="21"/>
        <v>#DIV/0!</v>
      </c>
      <c r="L62" s="75" t="e">
        <f t="shared" si="21"/>
        <v>#DIV/0!</v>
      </c>
      <c r="M62" s="75" t="e">
        <f t="shared" si="21"/>
        <v>#DIV/0!</v>
      </c>
      <c r="N62" s="141"/>
    </row>
    <row r="63" spans="1:14">
      <c r="A63" s="94">
        <f>'User Input'!C21</f>
        <v>0</v>
      </c>
      <c r="B63" s="95"/>
      <c r="C63" s="70" t="e">
        <f t="shared" si="17"/>
        <v>#DIV/0!</v>
      </c>
      <c r="D63" s="70" t="e">
        <f t="shared" si="17"/>
        <v>#DIV/0!</v>
      </c>
      <c r="E63" s="70" t="e">
        <f t="shared" si="17"/>
        <v>#DIV/0!</v>
      </c>
      <c r="F63" s="70" t="e">
        <f t="shared" si="17"/>
        <v>#DIV/0!</v>
      </c>
      <c r="G63" s="93" t="e">
        <f t="shared" si="18"/>
        <v>#DIV/0!</v>
      </c>
      <c r="I63" s="73" t="e">
        <f t="shared" si="19"/>
        <v>#DIV/0!</v>
      </c>
      <c r="J63" s="73" t="e">
        <f t="shared" si="19"/>
        <v>#DIV/0!</v>
      </c>
      <c r="K63" s="75" t="e">
        <f t="shared" si="21"/>
        <v>#DIV/0!</v>
      </c>
      <c r="L63" s="75" t="e">
        <f t="shared" si="21"/>
        <v>#DIV/0!</v>
      </c>
      <c r="M63" s="75" t="e">
        <f t="shared" si="21"/>
        <v>#DIV/0!</v>
      </c>
      <c r="N63" s="141"/>
    </row>
    <row r="64" spans="1:14">
      <c r="A64" s="94">
        <f>'User Input'!C22</f>
        <v>0</v>
      </c>
      <c r="B64" s="95"/>
      <c r="C64" s="70" t="e">
        <f t="shared" si="17"/>
        <v>#DIV/0!</v>
      </c>
      <c r="D64" s="70" t="e">
        <f t="shared" si="17"/>
        <v>#DIV/0!</v>
      </c>
      <c r="E64" s="70" t="e">
        <f t="shared" si="17"/>
        <v>#DIV/0!</v>
      </c>
      <c r="F64" s="70" t="e">
        <f t="shared" si="17"/>
        <v>#DIV/0!</v>
      </c>
      <c r="G64" s="93" t="e">
        <f t="shared" si="18"/>
        <v>#DIV/0!</v>
      </c>
      <c r="I64" s="73" t="e">
        <f t="shared" si="19"/>
        <v>#DIV/0!</v>
      </c>
      <c r="J64" s="73" t="e">
        <f t="shared" si="19"/>
        <v>#DIV/0!</v>
      </c>
      <c r="K64" s="75" t="e">
        <f t="shared" si="21"/>
        <v>#DIV/0!</v>
      </c>
      <c r="L64" s="75" t="e">
        <f t="shared" si="21"/>
        <v>#DIV/0!</v>
      </c>
      <c r="M64" s="75" t="e">
        <f t="shared" si="21"/>
        <v>#DIV/0!</v>
      </c>
      <c r="N64" s="141"/>
    </row>
    <row r="65" spans="1:14">
      <c r="A65" s="94">
        <f>'User Input'!C23</f>
        <v>0</v>
      </c>
      <c r="B65" s="95"/>
      <c r="C65" s="70" t="e">
        <f t="shared" si="17"/>
        <v>#VALUE!</v>
      </c>
      <c r="D65" s="70" t="e">
        <f t="shared" si="17"/>
        <v>#VALUE!</v>
      </c>
      <c r="E65" s="70" t="e">
        <f t="shared" si="17"/>
        <v>#VALUE!</v>
      </c>
      <c r="F65" s="70" t="e">
        <f t="shared" si="17"/>
        <v>#VALUE!</v>
      </c>
      <c r="G65" s="93" t="e">
        <f t="shared" si="18"/>
        <v>#DIV/0!</v>
      </c>
      <c r="I65" s="73" t="e">
        <f t="shared" si="19"/>
        <v>#DIV/0!</v>
      </c>
      <c r="J65" s="73" t="e">
        <f t="shared" si="19"/>
        <v>#DIV/0!</v>
      </c>
      <c r="K65" s="75" t="e">
        <f t="shared" si="21"/>
        <v>#DIV/0!</v>
      </c>
      <c r="L65" s="75" t="e">
        <f t="shared" si="21"/>
        <v>#DIV/0!</v>
      </c>
      <c r="M65" s="75" t="e">
        <f t="shared" si="21"/>
        <v>#DIV/0!</v>
      </c>
      <c r="N65" s="141"/>
    </row>
    <row r="66" spans="1:14">
      <c r="A66" s="94">
        <f>'User Input'!C24</f>
        <v>0</v>
      </c>
      <c r="B66" s="95"/>
      <c r="C66" s="70" t="e">
        <f t="shared" si="17"/>
        <v>#VALUE!</v>
      </c>
      <c r="D66" s="70" t="e">
        <f t="shared" si="17"/>
        <v>#VALUE!</v>
      </c>
      <c r="E66" s="70" t="e">
        <f t="shared" si="17"/>
        <v>#VALUE!</v>
      </c>
      <c r="F66" s="70" t="e">
        <f t="shared" si="17"/>
        <v>#VALUE!</v>
      </c>
      <c r="G66" s="93" t="e">
        <f t="shared" si="18"/>
        <v>#DIV/0!</v>
      </c>
      <c r="I66" s="73" t="e">
        <f t="shared" si="19"/>
        <v>#DIV/0!</v>
      </c>
      <c r="J66" s="73" t="e">
        <f t="shared" si="19"/>
        <v>#DIV/0!</v>
      </c>
      <c r="K66" s="75" t="e">
        <f>K94/#REF!</f>
        <v>#REF!</v>
      </c>
      <c r="L66" s="75" t="e">
        <f>L94/#REF!</f>
        <v>#REF!</v>
      </c>
      <c r="M66" s="75" t="e">
        <f>M94/#REF!</f>
        <v>#REF!</v>
      </c>
      <c r="N66" s="141"/>
    </row>
    <row r="67" spans="1:14">
      <c r="A67" s="94">
        <f>'User Input'!C25</f>
        <v>0</v>
      </c>
      <c r="B67" s="95"/>
      <c r="C67" s="70">
        <f t="shared" si="17"/>
        <v>0</v>
      </c>
      <c r="D67" s="70">
        <f t="shared" si="17"/>
        <v>0</v>
      </c>
      <c r="E67" s="70">
        <f t="shared" si="17"/>
        <v>0</v>
      </c>
      <c r="F67" s="70">
        <f t="shared" si="17"/>
        <v>0</v>
      </c>
      <c r="G67" s="93" t="e">
        <f t="shared" si="18"/>
        <v>#DIV/0!</v>
      </c>
      <c r="I67" s="73" t="e">
        <f t="shared" si="19"/>
        <v>#DIV/0!</v>
      </c>
      <c r="J67" s="73" t="e">
        <f t="shared" si="19"/>
        <v>#DIV/0!</v>
      </c>
      <c r="K67" s="75" t="e">
        <f>K95/#REF!</f>
        <v>#REF!</v>
      </c>
      <c r="L67" s="75" t="e">
        <f>L95/#REF!</f>
        <v>#REF!</v>
      </c>
      <c r="M67" s="75" t="e">
        <f>M95/#REF!</f>
        <v>#REF!</v>
      </c>
      <c r="N67" s="141"/>
    </row>
    <row r="68" spans="1:14" ht="13" thickBot="1">
      <c r="N68" s="142"/>
    </row>
    <row r="69" spans="1:14">
      <c r="B69" s="325" t="s">
        <v>145</v>
      </c>
      <c r="C69" s="325"/>
      <c r="D69" s="325"/>
      <c r="E69" s="325"/>
      <c r="F69" s="325"/>
      <c r="G69" s="325"/>
      <c r="H69" s="326" t="s">
        <v>146</v>
      </c>
      <c r="I69" s="326"/>
      <c r="J69" s="326"/>
      <c r="K69" s="326"/>
      <c r="L69" s="326"/>
      <c r="M69" s="326"/>
      <c r="N69" s="139"/>
    </row>
    <row r="70" spans="1:14">
      <c r="A70" s="59" t="s">
        <v>318</v>
      </c>
      <c r="B70" s="60" t="s">
        <v>485</v>
      </c>
      <c r="C70" s="61" t="s">
        <v>321</v>
      </c>
      <c r="D70" s="61" t="s">
        <v>322</v>
      </c>
      <c r="E70" s="61" t="s">
        <v>513</v>
      </c>
      <c r="F70" s="61" t="s">
        <v>514</v>
      </c>
      <c r="G70" s="62" t="s">
        <v>515</v>
      </c>
      <c r="H70" s="63" t="s">
        <v>524</v>
      </c>
      <c r="I70" s="64" t="s">
        <v>525</v>
      </c>
      <c r="J70" s="64" t="s">
        <v>526</v>
      </c>
      <c r="K70" s="64" t="s">
        <v>527</v>
      </c>
      <c r="L70" s="64" t="s">
        <v>528</v>
      </c>
      <c r="M70" s="65" t="s">
        <v>529</v>
      </c>
      <c r="N70" s="140"/>
    </row>
    <row r="71" spans="1:14">
      <c r="A71" s="68" t="str">
        <f>'User Input'!C1</f>
        <v>a</v>
      </c>
      <c r="B71" s="69">
        <f>SUMIF(Players!$C$3:$C$341,A71,Players!H$3:H$341)</f>
        <v>0</v>
      </c>
      <c r="C71" s="70">
        <f>SUMIF(Players!$C$3:$C$341,A71,Players!I$3:I$341)</f>
        <v>0</v>
      </c>
      <c r="D71" s="70">
        <f>SUMIF(Players!$C$3:$C$341,A71,Players!J$3:J$341)</f>
        <v>0</v>
      </c>
      <c r="E71" s="70">
        <f>SUMIF(Players!$C$3:$C$341,A71,Players!K$3:K$341)</f>
        <v>0</v>
      </c>
      <c r="F71" s="70">
        <f>SUMIF(Players!$C$3:$C$341,A71,Players!L$3:L$341)</f>
        <v>0</v>
      </c>
      <c r="G71" s="71" t="e">
        <f>(SUMIF(Players!$C$3:$C$341,A71,Players!N$3:N$341))/B71</f>
        <v>#DIV/0!</v>
      </c>
      <c r="H71" s="72">
        <f>SUMIF(Players!$W$3:$W$341,A71,Players!AB$3:AB$341)</f>
        <v>0</v>
      </c>
      <c r="I71" s="73" t="e">
        <f>SUMIF(Players!$W$3:$W$341,A71,Players!AH$3:AH$998)/H71</f>
        <v>#DIV/0!</v>
      </c>
      <c r="J71" s="74" t="e">
        <f>SUMIF(Players!$W$3:$W$341,A71,Players!AI$3:AI$998)/H71</f>
        <v>#DIV/0!</v>
      </c>
      <c r="K71" s="75">
        <f>SUMIF(Players!$W$3:$W$341,A71,Players!AE$3:AE$341)</f>
        <v>0</v>
      </c>
      <c r="L71" s="75">
        <f>SUMIF(Players!$W$3:$W$341,A71,Players!AF$3:AF$341)</f>
        <v>0</v>
      </c>
      <c r="M71" s="76">
        <f>SUMIF(Players!$W$3:$W$341,A71,Players!AG$3:AG$341)</f>
        <v>0</v>
      </c>
      <c r="N71" s="141"/>
    </row>
    <row r="72" spans="1:14">
      <c r="A72" s="68">
        <f>'User Input'!C2</f>
        <v>0</v>
      </c>
      <c r="B72" s="69">
        <f>SUMIF(Players!$C$3:$C$341,A72,Players!H$3:H$341)</f>
        <v>0</v>
      </c>
      <c r="C72" s="70">
        <f>SUMIF(Players!$C$3:$C$341,A72,Players!I$3:I$341)</f>
        <v>0</v>
      </c>
      <c r="D72" s="70">
        <f>SUMIF(Players!$C$3:$C$341,A72,Players!J$3:J$341)</f>
        <v>0</v>
      </c>
      <c r="E72" s="70">
        <f>SUMIF(Players!$C$3:$C$341,A72,Players!K$3:K$341)</f>
        <v>0</v>
      </c>
      <c r="F72" s="70">
        <f>SUMIF(Players!$C$3:$C$341,A72,Players!L$3:L$341)</f>
        <v>0</v>
      </c>
      <c r="G72" s="71" t="e">
        <f>(SUMIF(Players!$C$3:$C$341,A72,Players!N$3:N$341))/B72</f>
        <v>#DIV/0!</v>
      </c>
      <c r="H72" s="77">
        <f>SUMIF(Players!$W$3:$W$341,A72,Players!AB$3:AB$341)</f>
        <v>0</v>
      </c>
      <c r="I72" s="73" t="e">
        <f>SUMIF(Players!$W$3:$W$341,A72,Players!AH$3:AH$998)/H72</f>
        <v>#DIV/0!</v>
      </c>
      <c r="J72" s="73" t="e">
        <f>SUMIF(Players!$W$3:$W$341,A72,Players!AI$3:AI$998)/H72</f>
        <v>#DIV/0!</v>
      </c>
      <c r="K72" s="75">
        <f>SUMIF(Players!$W$3:$W$341,A72,Players!AE$3:AE$341)</f>
        <v>0</v>
      </c>
      <c r="L72" s="75">
        <f>SUMIF(Players!$W$3:$W$341,A72,Players!AF$3:AF$341)</f>
        <v>0</v>
      </c>
      <c r="M72" s="76">
        <f>SUMIF(Players!$W$3:$W$341,A72,Players!AG$3:AG$341)</f>
        <v>0</v>
      </c>
      <c r="N72" s="141"/>
    </row>
    <row r="73" spans="1:14">
      <c r="A73" s="68">
        <f>'User Input'!C3</f>
        <v>0</v>
      </c>
      <c r="B73" s="69">
        <f>SUMIF(Players!$C$3:$C$341,A73,Players!H$3:H$341)</f>
        <v>0</v>
      </c>
      <c r="C73" s="70">
        <f>SUMIF(Players!$C$3:$C$341,A73,Players!I$3:I$341)</f>
        <v>0</v>
      </c>
      <c r="D73" s="70">
        <f>SUMIF(Players!$C$3:$C$341,A73,Players!J$3:J$341)</f>
        <v>0</v>
      </c>
      <c r="E73" s="70">
        <f>SUMIF(Players!$C$3:$C$341,A73,Players!K$3:K$341)</f>
        <v>0</v>
      </c>
      <c r="F73" s="70">
        <f>SUMIF(Players!$C$3:$C$341,A73,Players!L$3:L$341)</f>
        <v>0</v>
      </c>
      <c r="G73" s="71" t="e">
        <f>(SUMIF(Players!$C$3:$C$341,A73,Players!N$3:N$341))/B73</f>
        <v>#DIV/0!</v>
      </c>
      <c r="H73" s="77">
        <f>SUMIF(Players!$W$3:$W$341,A73,Players!AB$3:AB$341)</f>
        <v>0</v>
      </c>
      <c r="I73" s="73" t="e">
        <f>SUMIF(Players!$W$3:$W$341,A73,Players!AH$3:AH$998)/H73</f>
        <v>#DIV/0!</v>
      </c>
      <c r="J73" s="73" t="e">
        <f>SUMIF(Players!$W$3:$W$341,A73,Players!AI$3:AI$998)/H73</f>
        <v>#DIV/0!</v>
      </c>
      <c r="K73" s="75">
        <f>SUMIF(Players!$W$3:$W$341,A73,Players!AE$3:AE$341)</f>
        <v>0</v>
      </c>
      <c r="L73" s="75">
        <f>SUMIF(Players!$W$3:$W$341,A73,Players!AF$3:AF$341)</f>
        <v>0</v>
      </c>
      <c r="M73" s="76">
        <f>SUMIF(Players!$W$3:$W$341,A73,Players!AG$3:AG$341)</f>
        <v>0</v>
      </c>
      <c r="N73" s="141"/>
    </row>
    <row r="74" spans="1:14">
      <c r="A74" s="68">
        <f>'User Input'!C4</f>
        <v>0</v>
      </c>
      <c r="B74" s="69">
        <f>SUMIF(Players!$C$3:$C$341,A74,Players!H$3:H$341)</f>
        <v>0</v>
      </c>
      <c r="C74" s="70">
        <f>SUMIF(Players!$C$3:$C$341,A74,Players!I$3:I$341)</f>
        <v>0</v>
      </c>
      <c r="D74" s="70">
        <f>SUMIF(Players!$C$3:$C$341,A74,Players!J$3:J$341)</f>
        <v>0</v>
      </c>
      <c r="E74" s="70">
        <f>SUMIF(Players!$C$3:$C$341,A74,Players!K$3:K$341)</f>
        <v>0</v>
      </c>
      <c r="F74" s="70">
        <f>SUMIF(Players!$C$3:$C$341,A74,Players!L$3:L$341)</f>
        <v>0</v>
      </c>
      <c r="G74" s="71" t="e">
        <f>(SUMIF(Players!$C$3:$C$341,A74,Players!N$3:N$341))/B74</f>
        <v>#DIV/0!</v>
      </c>
      <c r="H74" s="77">
        <f>SUMIF(Players!$W$3:$W$341,A74,Players!AB$3:AB$341)</f>
        <v>0</v>
      </c>
      <c r="I74" s="73" t="e">
        <f>SUMIF(Players!$W$3:$W$341,A74,Players!AH$3:AH$998)/H74</f>
        <v>#DIV/0!</v>
      </c>
      <c r="J74" s="73" t="e">
        <f>SUMIF(Players!$W$3:$W$341,A74,Players!AI$3:AI$998)/H74</f>
        <v>#DIV/0!</v>
      </c>
      <c r="K74" s="75">
        <f>SUMIF(Players!$W$3:$W$341,A74,Players!AE$3:AE$341)</f>
        <v>0</v>
      </c>
      <c r="L74" s="75">
        <f>SUMIF(Players!$W$3:$W$341,A74,Players!AF$3:AF$341)</f>
        <v>0</v>
      </c>
      <c r="M74" s="76">
        <f>SUMIF(Players!$W$3:$W$341,A74,Players!AG$3:AG$341)</f>
        <v>0</v>
      </c>
      <c r="N74" s="141"/>
    </row>
    <row r="75" spans="1:14">
      <c r="A75" s="68">
        <f>'User Input'!C5</f>
        <v>0</v>
      </c>
      <c r="B75" s="69">
        <f>SUMIF(Players!$C$3:$C$341,A75,Players!H$3:H$341)</f>
        <v>0</v>
      </c>
      <c r="C75" s="70">
        <f>SUMIF(Players!$C$3:$C$341,A75,Players!I$3:I$341)</f>
        <v>0</v>
      </c>
      <c r="D75" s="70">
        <f>SUMIF(Players!$C$3:$C$341,A75,Players!J$3:J$341)</f>
        <v>0</v>
      </c>
      <c r="E75" s="70">
        <f>SUMIF(Players!$C$3:$C$341,A75,Players!K$3:K$341)</f>
        <v>0</v>
      </c>
      <c r="F75" s="70">
        <f>SUMIF(Players!$C$3:$C$341,A75,Players!L$3:L$341)</f>
        <v>0</v>
      </c>
      <c r="G75" s="71" t="e">
        <f>(SUMIF(Players!$C$3:$C$341,A75,Players!N$3:N$341))/B75</f>
        <v>#DIV/0!</v>
      </c>
      <c r="H75" s="77">
        <f>SUMIF(Players!$W$3:$W$341,A75,Players!AB$3:AB$341)</f>
        <v>0</v>
      </c>
      <c r="I75" s="73" t="e">
        <f>SUMIF(Players!$W$3:$W$341,A75,Players!AH$3:AH$998)/H75</f>
        <v>#DIV/0!</v>
      </c>
      <c r="J75" s="73" t="e">
        <f>SUMIF(Players!$W$3:$W$341,A75,Players!AI$3:AI$998)/H75</f>
        <v>#DIV/0!</v>
      </c>
      <c r="K75" s="75">
        <f>SUMIF(Players!$W$3:$W$341,A75,Players!AE$3:AE$341)</f>
        <v>0</v>
      </c>
      <c r="L75" s="75">
        <f>SUMIF(Players!$W$3:$W$341,A75,Players!AF$3:AF$341)</f>
        <v>0</v>
      </c>
      <c r="M75" s="76">
        <f>SUMIF(Players!$W$3:$W$341,A75,Players!AG$3:AG$341)</f>
        <v>0</v>
      </c>
      <c r="N75" s="141"/>
    </row>
    <row r="76" spans="1:14">
      <c r="A76" s="68">
        <f>'User Input'!C6</f>
        <v>0</v>
      </c>
      <c r="B76" s="69">
        <f>SUMIF(Players!$C$3:$C$341,A76,Players!H$3:H$341)</f>
        <v>0</v>
      </c>
      <c r="C76" s="70">
        <f>SUMIF(Players!$C$3:$C$341,A76,Players!I$3:I$341)</f>
        <v>0</v>
      </c>
      <c r="D76" s="70">
        <f>SUMIF(Players!$C$3:$C$341,A76,Players!J$3:J$341)</f>
        <v>0</v>
      </c>
      <c r="E76" s="70">
        <f>SUMIF(Players!$C$3:$C$341,A76,Players!K$3:K$341)</f>
        <v>0</v>
      </c>
      <c r="F76" s="70">
        <f>SUMIF(Players!$C$3:$C$341,A76,Players!L$3:L$341)</f>
        <v>0</v>
      </c>
      <c r="G76" s="71" t="e">
        <f>(SUMIF(Players!$C$3:$C$341,A76,Players!N$3:N$341))/B76</f>
        <v>#DIV/0!</v>
      </c>
      <c r="H76" s="77">
        <f>SUMIF(Players!$W$3:$W$341,A76,Players!AB$3:AB$341)</f>
        <v>0</v>
      </c>
      <c r="I76" s="73" t="e">
        <f>SUMIF(Players!$W$3:$W$341,A76,Players!AH$3:AH$998)/H76</f>
        <v>#DIV/0!</v>
      </c>
      <c r="J76" s="73" t="e">
        <f>SUMIF(Players!$W$3:$W$341,A76,Players!AI$3:AI$998)/H76</f>
        <v>#DIV/0!</v>
      </c>
      <c r="K76" s="75">
        <f>SUMIF(Players!$W$3:$W$341,A76,Players!AE$3:AE$341)</f>
        <v>0</v>
      </c>
      <c r="L76" s="75">
        <f>SUMIF(Players!$W$3:$W$341,A76,Players!AF$3:AF$341)</f>
        <v>0</v>
      </c>
      <c r="M76" s="76">
        <f>SUMIF(Players!$W$3:$W$341,A76,Players!AG$3:AG$341)</f>
        <v>0</v>
      </c>
      <c r="N76" s="141"/>
    </row>
    <row r="77" spans="1:14">
      <c r="A77" s="68">
        <f>'User Input'!C7</f>
        <v>0</v>
      </c>
      <c r="B77" s="69">
        <f>SUMIF(Players!$C$3:$C$341,A77,Players!H$3:H$341)</f>
        <v>0</v>
      </c>
      <c r="C77" s="70">
        <f>SUMIF(Players!$C$3:$C$341,A77,Players!I$3:I$341)</f>
        <v>0</v>
      </c>
      <c r="D77" s="70">
        <f>SUMIF(Players!$C$3:$C$341,A77,Players!J$3:J$341)</f>
        <v>0</v>
      </c>
      <c r="E77" s="70">
        <f>SUMIF(Players!$C$3:$C$341,A77,Players!K$3:K$341)</f>
        <v>0</v>
      </c>
      <c r="F77" s="70">
        <f>SUMIF(Players!$C$3:$C$341,A77,Players!L$3:L$341)</f>
        <v>0</v>
      </c>
      <c r="G77" s="71" t="e">
        <f>(SUMIF(Players!$C$3:$C$341,A77,Players!N$3:N$341))/B77</f>
        <v>#DIV/0!</v>
      </c>
      <c r="H77" s="77">
        <f>SUMIF(Players!$W$3:$W$341,A77,Players!AB$3:AB$341)</f>
        <v>0</v>
      </c>
      <c r="I77" s="73" t="e">
        <f>SUMIF(Players!$W$3:$W$341,A77,Players!AH$3:AH$998)/H77</f>
        <v>#DIV/0!</v>
      </c>
      <c r="J77" s="73" t="e">
        <f>SUMIF(Players!$W$3:$W$341,A77,Players!AI$3:AI$998)/H77</f>
        <v>#DIV/0!</v>
      </c>
      <c r="K77" s="75">
        <f>SUMIF(Players!$W$3:$W$341,A77,Players!AE$3:AE$341)</f>
        <v>0</v>
      </c>
      <c r="L77" s="75">
        <f>SUMIF(Players!$W$3:$W$341,A77,Players!AF$3:AF$341)</f>
        <v>0</v>
      </c>
      <c r="M77" s="76">
        <f>SUMIF(Players!$W$3:$W$341,A77,Players!AG$3:AG$341)</f>
        <v>0</v>
      </c>
      <c r="N77" s="141"/>
    </row>
    <row r="78" spans="1:14">
      <c r="A78" s="68">
        <f>'User Input'!C8</f>
        <v>0</v>
      </c>
      <c r="B78" s="69">
        <f>SUMIF(Players!$C$3:$C$341,A78,Players!H$3:H$341)</f>
        <v>0</v>
      </c>
      <c r="C78" s="70">
        <f>SUMIF(Players!$C$3:$C$341,A78,Players!I$3:I$341)</f>
        <v>0</v>
      </c>
      <c r="D78" s="70">
        <f>SUMIF(Players!$C$3:$C$341,A78,Players!J$3:J$341)</f>
        <v>0</v>
      </c>
      <c r="E78" s="70">
        <f>SUMIF(Players!$C$3:$C$341,A78,Players!K$3:K$341)</f>
        <v>0</v>
      </c>
      <c r="F78" s="70">
        <f>SUMIF(Players!$C$3:$C$341,A78,Players!L$3:L$341)</f>
        <v>0</v>
      </c>
      <c r="G78" s="71" t="e">
        <f>(SUMIF(Players!$C$3:$C$341,A78,Players!N$3:N$341))/B78</f>
        <v>#DIV/0!</v>
      </c>
      <c r="H78" s="77">
        <f>SUMIF(Players!$W$3:$W$341,A78,Players!AB$3:AB$341)</f>
        <v>0</v>
      </c>
      <c r="I78" s="73" t="e">
        <f>SUMIF(Players!$W$3:$W$341,A78,Players!AH$3:AH$998)/H78</f>
        <v>#DIV/0!</v>
      </c>
      <c r="J78" s="73" t="e">
        <f>SUMIF(Players!$W$3:$W$341,A78,Players!AI$3:AI$998)/H78</f>
        <v>#DIV/0!</v>
      </c>
      <c r="K78" s="75">
        <f>SUMIF(Players!$W$3:$W$341,A78,Players!AE$3:AE$341)</f>
        <v>0</v>
      </c>
      <c r="L78" s="75">
        <f>SUMIF(Players!$W$3:$W$341,A78,Players!AF$3:AF$341)</f>
        <v>0</v>
      </c>
      <c r="M78" s="76">
        <f>SUMIF(Players!$W$3:$W$341,A78,Players!AG$3:AG$341)</f>
        <v>0</v>
      </c>
      <c r="N78" s="141"/>
    </row>
    <row r="79" spans="1:14">
      <c r="A79" s="68">
        <f>'User Input'!C9</f>
        <v>0</v>
      </c>
      <c r="B79" s="69">
        <f>SUMIF(Players!$C$3:$C$341,A79,Players!H$3:H$341)</f>
        <v>0</v>
      </c>
      <c r="C79" s="70">
        <f>SUMIF(Players!$C$3:$C$341,A79,Players!I$3:I$341)</f>
        <v>0</v>
      </c>
      <c r="D79" s="70">
        <f>SUMIF(Players!$C$3:$C$341,A79,Players!J$3:J$341)</f>
        <v>0</v>
      </c>
      <c r="E79" s="70">
        <f>SUMIF(Players!$C$3:$C$341,A79,Players!K$3:K$341)</f>
        <v>0</v>
      </c>
      <c r="F79" s="70">
        <f>SUMIF(Players!$C$3:$C$341,A79,Players!L$3:L$341)</f>
        <v>0</v>
      </c>
      <c r="G79" s="71" t="e">
        <f>(SUMIF(Players!$C$3:$C$341,A79,Players!N$3:N$341))/B79</f>
        <v>#DIV/0!</v>
      </c>
      <c r="H79" s="77">
        <f>SUMIF(Players!$W$3:$W$341,A79,Players!AB$3:AB$341)</f>
        <v>0</v>
      </c>
      <c r="I79" s="73" t="e">
        <f>SUMIF(Players!$W$3:$W$341,A79,Players!AH$3:AH$998)/H79</f>
        <v>#DIV/0!</v>
      </c>
      <c r="J79" s="73" t="e">
        <f>SUMIF(Players!$W$3:$W$341,A79,Players!AI$3:AI$998)/H79</f>
        <v>#DIV/0!</v>
      </c>
      <c r="K79" s="75">
        <f>SUMIF(Players!$W$3:$W$341,A79,Players!AE$3:AE$341)</f>
        <v>0</v>
      </c>
      <c r="L79" s="75">
        <f>SUMIF(Players!$W$3:$W$341,A79,Players!AF$3:AF$341)</f>
        <v>0</v>
      </c>
      <c r="M79" s="76">
        <f>SUMIF(Players!$W$3:$W$341,A79,Players!AG$3:AG$341)</f>
        <v>0</v>
      </c>
      <c r="N79" s="141"/>
    </row>
    <row r="80" spans="1:14">
      <c r="A80" s="68">
        <f>'User Input'!C10</f>
        <v>0</v>
      </c>
      <c r="B80" s="69">
        <f>SUMIF(Players!$C$3:$C$341,A80,Players!H$3:H$341)</f>
        <v>0</v>
      </c>
      <c r="C80" s="70">
        <f>SUMIF(Players!$C$3:$C$341,A80,Players!I$3:I$341)</f>
        <v>0</v>
      </c>
      <c r="D80" s="70">
        <f>SUMIF(Players!$C$3:$C$341,A80,Players!J$3:J$341)</f>
        <v>0</v>
      </c>
      <c r="E80" s="70">
        <f>SUMIF(Players!$C$3:$C$341,A80,Players!K$3:K$341)</f>
        <v>0</v>
      </c>
      <c r="F80" s="70">
        <f>SUMIF(Players!$C$3:$C$341,A80,Players!L$3:L$341)</f>
        <v>0</v>
      </c>
      <c r="G80" s="71" t="e">
        <f>(SUMIF(Players!$C$3:$C$341,A80,Players!N$3:N$341))/B80</f>
        <v>#DIV/0!</v>
      </c>
      <c r="H80" s="77">
        <f>SUMIF(Players!$W$3:$W$341,A80,Players!AB$3:AB$341)</f>
        <v>0</v>
      </c>
      <c r="I80" s="73" t="e">
        <f>SUMIF(Players!$W$3:$W$341,A80,Players!AH$3:AH$998)/H80</f>
        <v>#DIV/0!</v>
      </c>
      <c r="J80" s="73" t="e">
        <f>SUMIF(Players!$W$3:$W$341,A80,Players!AI$3:AI$998)/H80</f>
        <v>#DIV/0!</v>
      </c>
      <c r="K80" s="75">
        <f>SUMIF(Players!$W$3:$W$341,A80,Players!AE$3:AE$341)</f>
        <v>0</v>
      </c>
      <c r="L80" s="75">
        <f>SUMIF(Players!$W$3:$W$341,A80,Players!AF$3:AF$341)</f>
        <v>0</v>
      </c>
      <c r="M80" s="76">
        <f>SUMIF(Players!$W$3:$W$341,A80,Players!AG$3:AG$341)</f>
        <v>0</v>
      </c>
      <c r="N80" s="141"/>
    </row>
    <row r="81" spans="1:14">
      <c r="A81" s="68">
        <f>'User Input'!C11</f>
        <v>0</v>
      </c>
      <c r="B81" s="69">
        <f>SUMIF(Players!$C$3:$C$341,A81,Players!H$3:H$341)</f>
        <v>0</v>
      </c>
      <c r="C81" s="70">
        <f>SUMIF(Players!$C$3:$C$341,A81,Players!I$3:I$341)</f>
        <v>0</v>
      </c>
      <c r="D81" s="70">
        <f>SUMIF(Players!$C$3:$C$341,A81,Players!J$3:J$341)</f>
        <v>0</v>
      </c>
      <c r="E81" s="70">
        <f>SUMIF(Players!$C$3:$C$341,A81,Players!K$3:K$341)</f>
        <v>0</v>
      </c>
      <c r="F81" s="70">
        <f>SUMIF(Players!$C$3:$C$341,A81,Players!L$3:L$341)</f>
        <v>0</v>
      </c>
      <c r="G81" s="71" t="e">
        <f>(SUMIF(Players!$C$3:$C$341,A81,Players!N$3:N$341))/B81</f>
        <v>#DIV/0!</v>
      </c>
      <c r="H81" s="77">
        <f>SUMIF(Players!$W$3:$W$341,A81,Players!AB$3:AB$341)</f>
        <v>0</v>
      </c>
      <c r="I81" s="73" t="e">
        <f>SUMIF(Players!$W$3:$W$341,A81,Players!AH$3:AH$998)/H81</f>
        <v>#DIV/0!</v>
      </c>
      <c r="J81" s="73" t="e">
        <f>SUMIF(Players!$W$3:$W$341,A81,Players!AI$3:AI$998)/H81</f>
        <v>#DIV/0!</v>
      </c>
      <c r="K81" s="75">
        <f>SUMIF(Players!$W$3:$W$341,A81,Players!AE$3:AE$341)</f>
        <v>0</v>
      </c>
      <c r="L81" s="75">
        <f>SUMIF(Players!$W$3:$W$341,A81,Players!AF$3:AF$341)</f>
        <v>0</v>
      </c>
      <c r="M81" s="76">
        <f>SUMIF(Players!$W$3:$W$341,A81,Players!AG$3:AG$341)</f>
        <v>0</v>
      </c>
      <c r="N81" s="141"/>
    </row>
    <row r="82" spans="1:14">
      <c r="A82" s="68">
        <f>'User Input'!C12</f>
        <v>0</v>
      </c>
      <c r="B82" s="69">
        <f>SUMIF(Players!$C$3:$C$341,A82,Players!H$3:H$341)</f>
        <v>0</v>
      </c>
      <c r="C82" s="70">
        <f>SUMIF(Players!$C$3:$C$341,A82,Players!I$3:I$341)</f>
        <v>0</v>
      </c>
      <c r="D82" s="70">
        <f>SUMIF(Players!$C$3:$C$341,A82,Players!J$3:J$341)</f>
        <v>0</v>
      </c>
      <c r="E82" s="70">
        <f>SUMIF(Players!$C$3:$C$341,A82,Players!K$3:K$341)</f>
        <v>0</v>
      </c>
      <c r="F82" s="70">
        <f>SUMIF(Players!$C$3:$C$341,A82,Players!L$3:L$341)</f>
        <v>0</v>
      </c>
      <c r="G82" s="71" t="e">
        <f>(SUMIF(Players!$C$3:$C$341,A82,Players!N$3:N$341))/B82</f>
        <v>#DIV/0!</v>
      </c>
      <c r="H82" s="77">
        <f>SUMIF(Players!$W$3:$W$341,A82,Players!AB$3:AB$341)</f>
        <v>0</v>
      </c>
      <c r="I82" s="73" t="e">
        <f>SUMIF(Players!$W$3:$W$341,A82,Players!AH$3:AH$998)/H82</f>
        <v>#DIV/0!</v>
      </c>
      <c r="J82" s="73" t="e">
        <f>SUMIF(Players!$W$3:$W$341,A82,Players!AI$3:AI$998)/H82</f>
        <v>#DIV/0!</v>
      </c>
      <c r="K82" s="75">
        <f>SUMIF(Players!$W$3:$W$341,A82,Players!AE$3:AE$341)</f>
        <v>0</v>
      </c>
      <c r="L82" s="75">
        <f>SUMIF(Players!$W$3:$W$341,A82,Players!AF$3:AF$341)</f>
        <v>0</v>
      </c>
      <c r="M82" s="76">
        <f>SUMIF(Players!$W$3:$W$341,A82,Players!AG$3:AG$341)</f>
        <v>0</v>
      </c>
      <c r="N82" s="141"/>
    </row>
    <row r="83" spans="1:14">
      <c r="A83" s="68">
        <f>'User Input'!C13</f>
        <v>0</v>
      </c>
      <c r="B83" s="69">
        <f>SUMIF(Players!$C$3:$C$341,A83,Players!H$3:H$341)</f>
        <v>0</v>
      </c>
      <c r="C83" s="70">
        <f>SUMIF(Players!$C$3:$C$341,A83,Players!I$3:I$341)</f>
        <v>0</v>
      </c>
      <c r="D83" s="70">
        <f>SUMIF(Players!$C$3:$C$341,A83,Players!J$3:J$341)</f>
        <v>0</v>
      </c>
      <c r="E83" s="70">
        <f>SUMIF(Players!$C$3:$C$341,A83,Players!K$3:K$341)</f>
        <v>0</v>
      </c>
      <c r="F83" s="70">
        <f>SUMIF(Players!$C$3:$C$341,A83,Players!L$3:L$341)</f>
        <v>0</v>
      </c>
      <c r="G83" s="71" t="e">
        <f>(SUMIF(Players!$C$3:$C$341,A83,Players!N$3:N$341))/B83</f>
        <v>#DIV/0!</v>
      </c>
      <c r="H83" s="77">
        <f>SUMIF(Players!$W$3:$W$341,A83,Players!AB$3:AB$341)</f>
        <v>0</v>
      </c>
      <c r="I83" s="73" t="e">
        <f>SUMIF(Players!$W$3:$W$341,A83,Players!AH$3:AH$998)/H83</f>
        <v>#DIV/0!</v>
      </c>
      <c r="J83" s="73" t="e">
        <f>SUMIF(Players!$W$3:$W$341,A83,Players!AI$3:AI$998)/H83</f>
        <v>#DIV/0!</v>
      </c>
      <c r="K83" s="75">
        <f>SUMIF(Players!$W$3:$W$341,A83,Players!AE$3:AE$341)</f>
        <v>0</v>
      </c>
      <c r="L83" s="75">
        <f>SUMIF(Players!$W$3:$W$341,A83,Players!AF$3:AF$341)</f>
        <v>0</v>
      </c>
      <c r="M83" s="76">
        <f>SUMIF(Players!$W$3:$W$341,A83,Players!AG$3:AG$341)</f>
        <v>0</v>
      </c>
      <c r="N83" s="141"/>
    </row>
    <row r="84" spans="1:14">
      <c r="A84" s="68">
        <f>'User Input'!C14</f>
        <v>0</v>
      </c>
      <c r="B84" s="69">
        <f>SUMIF(Players!$C$3:$C$341,A84,Players!H$3:H$341)</f>
        <v>0</v>
      </c>
      <c r="C84" s="70">
        <f>SUMIF(Players!$C$3:$C$341,A84,Players!I$3:I$341)</f>
        <v>0</v>
      </c>
      <c r="D84" s="70">
        <f>SUMIF(Players!$C$3:$C$341,A84,Players!J$3:J$341)</f>
        <v>0</v>
      </c>
      <c r="E84" s="70">
        <f>SUMIF(Players!$C$3:$C$341,A84,Players!K$3:K$341)</f>
        <v>0</v>
      </c>
      <c r="F84" s="70">
        <f>SUMIF(Players!$C$3:$C$341,A84,Players!L$3:L$341)</f>
        <v>0</v>
      </c>
      <c r="G84" s="71" t="e">
        <f>(SUMIF(Players!$C$3:$C$341,A84,Players!N$3:N$341))/B84</f>
        <v>#DIV/0!</v>
      </c>
      <c r="H84" s="77">
        <f>SUMIF(Players!$W$3:$W$341,A84,Players!AB$3:AB$341)</f>
        <v>0</v>
      </c>
      <c r="I84" s="73" t="e">
        <f>SUMIF(Players!$W$3:$W$341,A84,Players!AH$3:AH$998)/H84</f>
        <v>#DIV/0!</v>
      </c>
      <c r="J84" s="73" t="e">
        <f>SUMIF(Players!$W$3:$W$341,A84,Players!AI$3:AI$998)/H84</f>
        <v>#DIV/0!</v>
      </c>
      <c r="K84" s="75">
        <f>SUMIF(Players!$W$3:$W$341,A84,Players!AE$3:AE$341)</f>
        <v>0</v>
      </c>
      <c r="L84" s="75">
        <f>SUMIF(Players!$W$3:$W$341,A84,Players!AF$3:AF$341)</f>
        <v>0</v>
      </c>
      <c r="M84" s="76">
        <f>SUMIF(Players!$W$3:$W$341,A84,Players!AG$3:AG$341)</f>
        <v>0</v>
      </c>
      <c r="N84" s="141"/>
    </row>
    <row r="85" spans="1:14">
      <c r="A85" s="68">
        <f>'User Input'!C15</f>
        <v>0</v>
      </c>
      <c r="B85" s="69">
        <f>SUMIF(Players!$C$3:$C$341,A85,Players!H$3:H$341)</f>
        <v>0</v>
      </c>
      <c r="C85" s="70">
        <f>SUMIF(Players!$C$3:$C$341,A85,Players!I$3:I$341)</f>
        <v>0</v>
      </c>
      <c r="D85" s="70">
        <f>SUMIF(Players!$C$3:$C$341,A85,Players!J$3:J$341)</f>
        <v>0</v>
      </c>
      <c r="E85" s="70">
        <f>SUMIF(Players!$C$3:$C$341,A85,Players!K$3:K$341)</f>
        <v>0</v>
      </c>
      <c r="F85" s="70">
        <f>SUMIF(Players!$C$3:$C$341,A85,Players!L$3:L$341)</f>
        <v>0</v>
      </c>
      <c r="G85" s="71" t="e">
        <f>(SUMIF(Players!$C$3:$C$341,A85,Players!N$3:N$341))/B85</f>
        <v>#DIV/0!</v>
      </c>
      <c r="H85" s="77">
        <f>SUMIF(Players!$W$3:$W$341,A85,Players!AB$3:AB$341)</f>
        <v>0</v>
      </c>
      <c r="I85" s="73" t="e">
        <f>SUMIF(Players!$W$3:$W$341,A85,Players!AH$3:AH$998)/H85</f>
        <v>#DIV/0!</v>
      </c>
      <c r="J85" s="73" t="e">
        <f>SUMIF(Players!$W$3:$W$341,A85,Players!AI$3:AI$998)/H85</f>
        <v>#DIV/0!</v>
      </c>
      <c r="K85" s="75">
        <f>SUMIF(Players!$W$3:$W$341,A85,Players!AE$3:AE$341)</f>
        <v>0</v>
      </c>
      <c r="L85" s="75">
        <f>SUMIF(Players!$W$3:$W$341,A85,Players!AF$3:AF$341)</f>
        <v>0</v>
      </c>
      <c r="M85" s="76">
        <f>SUMIF(Players!$W$3:$W$341,A85,Players!AG$3:AG$341)</f>
        <v>0</v>
      </c>
      <c r="N85" s="141"/>
    </row>
    <row r="86" spans="1:14">
      <c r="A86" s="68">
        <f>'User Input'!C16</f>
        <v>0</v>
      </c>
      <c r="B86" s="69">
        <f>SUMIF(Players!$C$3:$C$341,A86,Players!H$3:H$341)</f>
        <v>0</v>
      </c>
      <c r="C86" s="70">
        <f>SUMIF(Players!$C$3:$C$341,A86,Players!I$3:I$341)</f>
        <v>0</v>
      </c>
      <c r="D86" s="70">
        <f>SUMIF(Players!$C$3:$C$341,A86,Players!J$3:J$341)</f>
        <v>0</v>
      </c>
      <c r="E86" s="70">
        <f>SUMIF(Players!$C$3:$C$341,A86,Players!K$3:K$341)</f>
        <v>0</v>
      </c>
      <c r="F86" s="70">
        <f>SUMIF(Players!$C$3:$C$341,A86,Players!L$3:L$341)</f>
        <v>0</v>
      </c>
      <c r="G86" s="71" t="e">
        <f>(SUMIF(Players!$C$3:$C$341,A86,Players!N$3:N$341))/B86</f>
        <v>#DIV/0!</v>
      </c>
      <c r="H86" s="77">
        <f>SUMIF(Players!$W$3:$W$341,A86,Players!AB$3:AB$341)</f>
        <v>0</v>
      </c>
      <c r="I86" s="73" t="e">
        <f>SUMIF(Players!$W$3:$W$341,A86,Players!AH$3:AH$998)/H86</f>
        <v>#DIV/0!</v>
      </c>
      <c r="J86" s="73" t="e">
        <f>SUMIF(Players!$W$3:$W$341,A86,Players!AI$3:AI$998)/H86</f>
        <v>#DIV/0!</v>
      </c>
      <c r="K86" s="75">
        <f>SUMIF(Players!$W$3:$W$341,A86,Players!AE$3:AE$341)</f>
        <v>0</v>
      </c>
      <c r="L86" s="75">
        <f>SUMIF(Players!$W$3:$W$341,A86,Players!AF$3:AF$341)</f>
        <v>0</v>
      </c>
      <c r="M86" s="76">
        <f>SUMIF(Players!$W$3:$W$341,A86,Players!AG$3:AG$341)</f>
        <v>0</v>
      </c>
      <c r="N86" s="141"/>
    </row>
    <row r="87" spans="1:14">
      <c r="A87" s="68">
        <f>'User Input'!C17</f>
        <v>0</v>
      </c>
      <c r="B87" s="69">
        <f>SUMIF(Players!$C$3:$C$341,A87,Players!H$3:H$341)</f>
        <v>0</v>
      </c>
      <c r="C87" s="70">
        <f>SUMIF(Players!$C$3:$C$341,A87,Players!I$3:I$341)</f>
        <v>0</v>
      </c>
      <c r="D87" s="70">
        <f>SUMIF(Players!$C$3:$C$341,A87,Players!J$3:J$341)</f>
        <v>0</v>
      </c>
      <c r="E87" s="70">
        <f>SUMIF(Players!$C$3:$C$341,A87,Players!K$3:K$341)</f>
        <v>0</v>
      </c>
      <c r="F87" s="70">
        <f>SUMIF(Players!$C$3:$C$341,A87,Players!L$3:L$341)</f>
        <v>0</v>
      </c>
      <c r="G87" s="71" t="e">
        <f>(SUMIF(Players!$C$3:$C$341,A87,Players!N$3:N$341))/B87</f>
        <v>#DIV/0!</v>
      </c>
      <c r="H87" s="77">
        <f>SUMIF(Players!$W$3:$W$341,A87,Players!AB$3:AB$341)</f>
        <v>0</v>
      </c>
      <c r="I87" s="73" t="e">
        <f>SUMIF(Players!$W$3:$W$341,A87,Players!AH$3:AH$998)/H87</f>
        <v>#DIV/0!</v>
      </c>
      <c r="J87" s="73" t="e">
        <f>SUMIF(Players!$W$3:$W$341,A87,Players!AI$3:AI$998)/H87</f>
        <v>#DIV/0!</v>
      </c>
      <c r="K87" s="75">
        <f>SUMIF(Players!$W$3:$W$341,A87,Players!AE$3:AE$341)</f>
        <v>0</v>
      </c>
      <c r="L87" s="75">
        <f>SUMIF(Players!$W$3:$W$341,A87,Players!AF$3:AF$341)</f>
        <v>0</v>
      </c>
      <c r="M87" s="76">
        <f>SUMIF(Players!$W$3:$W$341,A87,Players!AG$3:AG$341)</f>
        <v>0</v>
      </c>
      <c r="N87" s="141"/>
    </row>
    <row r="88" spans="1:14">
      <c r="A88" s="68">
        <f>'User Input'!C18</f>
        <v>0</v>
      </c>
      <c r="B88" s="69">
        <f>SUMIF(Players!$C$3:$C$341,A88,Players!H$3:H$341)</f>
        <v>0</v>
      </c>
      <c r="C88" s="70">
        <f>SUMIF(Players!$C$3:$C$341,A88,Players!I$3:I$341)</f>
        <v>0</v>
      </c>
      <c r="D88" s="70">
        <f>SUMIF(Players!$C$3:$C$341,A88,Players!J$3:J$341)</f>
        <v>0</v>
      </c>
      <c r="E88" s="70">
        <f>SUMIF(Players!$C$3:$C$341,A88,Players!K$3:K$341)</f>
        <v>0</v>
      </c>
      <c r="F88" s="70">
        <f>SUMIF(Players!$C$3:$C$341,A88,Players!L$3:L$341)</f>
        <v>0</v>
      </c>
      <c r="G88" s="71" t="e">
        <f>(SUMIF(Players!$C$3:$C$341,A88,Players!N$3:N$341))/B88</f>
        <v>#DIV/0!</v>
      </c>
      <c r="H88" s="77">
        <f>SUMIF(Players!$W$3:$W$341,A88,Players!AB$3:AB$341)</f>
        <v>0</v>
      </c>
      <c r="I88" s="73" t="e">
        <f>SUMIF(Players!$W$3:$W$341,A88,Players!AH$3:AH$998)/H88</f>
        <v>#DIV/0!</v>
      </c>
      <c r="J88" s="73" t="e">
        <f>SUMIF(Players!$W$3:$W$341,A88,Players!AI$3:AI$998)/H88</f>
        <v>#DIV/0!</v>
      </c>
      <c r="K88" s="75">
        <f>SUMIF(Players!$W$3:$W$341,A88,Players!AE$3:AE$341)</f>
        <v>0</v>
      </c>
      <c r="L88" s="75">
        <f>SUMIF(Players!$W$3:$W$341,A88,Players!AF$3:AF$341)</f>
        <v>0</v>
      </c>
      <c r="M88" s="76">
        <f>SUMIF(Players!$W$3:$W$341,A88,Players!AG$3:AG$341)</f>
        <v>0</v>
      </c>
      <c r="N88" s="141"/>
    </row>
    <row r="89" spans="1:14">
      <c r="A89" s="68">
        <f>'User Input'!C19</f>
        <v>0</v>
      </c>
      <c r="B89" s="69">
        <f>SUMIF(Players!$C$3:$C$341,A89,Players!H$3:H$341)</f>
        <v>0</v>
      </c>
      <c r="C89" s="70">
        <f>SUMIF(Players!$C$3:$C$341,A89,Players!I$3:I$341)</f>
        <v>0</v>
      </c>
      <c r="D89" s="70">
        <f>SUMIF(Players!$C$3:$C$341,A89,Players!J$3:J$341)</f>
        <v>0</v>
      </c>
      <c r="E89" s="70">
        <f>SUMIF(Players!$C$3:$C$341,A89,Players!K$3:K$341)</f>
        <v>0</v>
      </c>
      <c r="F89" s="70">
        <f>SUMIF(Players!$C$3:$C$341,A89,Players!L$3:L$341)</f>
        <v>0</v>
      </c>
      <c r="G89" s="71" t="e">
        <f>(SUMIF(Players!$C$3:$C$341,A89,Players!N$3:N$341))/B89</f>
        <v>#DIV/0!</v>
      </c>
      <c r="H89" s="77">
        <f>SUMIF(Players!$W$3:$W$341,A89,Players!AB$3:AB$341)</f>
        <v>0</v>
      </c>
      <c r="I89" s="73" t="e">
        <f>SUMIF(Players!$W$3:$W$341,A89,Players!AH$3:AH$998)/H89</f>
        <v>#DIV/0!</v>
      </c>
      <c r="J89" s="73" t="e">
        <f>SUMIF(Players!$W$3:$W$341,A89,Players!AI$3:AI$998)/H89</f>
        <v>#DIV/0!</v>
      </c>
      <c r="K89" s="75">
        <f>SUMIF(Players!$W$3:$W$341,A89,Players!AE$3:AE$341)</f>
        <v>0</v>
      </c>
      <c r="L89" s="75">
        <f>SUMIF(Players!$W$3:$W$341,A89,Players!AF$3:AF$341)</f>
        <v>0</v>
      </c>
      <c r="M89" s="76">
        <f>SUMIF(Players!$W$3:$W$341,A89,Players!AG$3:AG$341)</f>
        <v>0</v>
      </c>
      <c r="N89" s="141"/>
    </row>
    <row r="90" spans="1:14">
      <c r="A90" s="68">
        <f>'User Input'!C20</f>
        <v>0</v>
      </c>
      <c r="B90" s="69">
        <f>SUMIF(Players!$C$3:$C$341,A90,Players!H$3:H$341)</f>
        <v>0</v>
      </c>
      <c r="C90" s="70">
        <f>SUMIF(Players!$C$3:$C$341,A90,Players!I$3:I$341)</f>
        <v>0</v>
      </c>
      <c r="D90" s="70">
        <f>SUMIF(Players!$C$3:$C$341,A90,Players!J$3:J$341)</f>
        <v>0</v>
      </c>
      <c r="E90" s="70">
        <f>SUMIF(Players!$C$3:$C$341,A90,Players!K$3:K$341)</f>
        <v>0</v>
      </c>
      <c r="F90" s="70">
        <f>SUMIF(Players!$C$3:$C$341,A90,Players!L$3:L$341)</f>
        <v>0</v>
      </c>
      <c r="G90" s="71" t="e">
        <f>(SUMIF(Players!$C$3:$C$341,A90,Players!N$3:N$341))/B90</f>
        <v>#DIV/0!</v>
      </c>
      <c r="H90" s="77">
        <f>SUMIF(Players!$W$3:$W$341,A90,Players!AB$3:AB$341)</f>
        <v>0</v>
      </c>
      <c r="I90" s="73" t="e">
        <f>SUMIF(Players!$W$3:$W$341,A90,Players!AH$3:AH$998)/H90</f>
        <v>#DIV/0!</v>
      </c>
      <c r="J90" s="73" t="e">
        <f>SUMIF(Players!$W$3:$W$341,A90,Players!AI$3:AI$998)/H90</f>
        <v>#DIV/0!</v>
      </c>
      <c r="K90" s="75">
        <f>SUMIF(Players!$W$3:$W$341,A90,Players!AE$3:AE$341)</f>
        <v>0</v>
      </c>
      <c r="L90" s="75">
        <f>SUMIF(Players!$W$3:$W$341,A90,Players!AF$3:AF$341)</f>
        <v>0</v>
      </c>
      <c r="M90" s="76">
        <f>SUMIF(Players!$W$3:$W$341,A90,Players!AG$3:AG$341)</f>
        <v>0</v>
      </c>
      <c r="N90" s="141"/>
    </row>
    <row r="91" spans="1:14">
      <c r="A91" s="68">
        <f>'User Input'!C21</f>
        <v>0</v>
      </c>
      <c r="B91" s="69">
        <f>SUMIF(Players!$C$3:$C$341,A91,Players!H$3:H$341)</f>
        <v>0</v>
      </c>
      <c r="C91" s="70">
        <f>SUMIF(Players!$C$3:$C$341,A91,Players!I$3:I$341)</f>
        <v>0</v>
      </c>
      <c r="D91" s="70">
        <f>SUMIF(Players!$C$3:$C$341,A91,Players!J$3:J$341)</f>
        <v>0</v>
      </c>
      <c r="E91" s="70">
        <f>SUMIF(Players!$C$3:$C$341,A91,Players!K$3:K$341)</f>
        <v>0</v>
      </c>
      <c r="F91" s="70">
        <f>SUMIF(Players!$C$3:$C$341,A91,Players!L$3:L$341)</f>
        <v>0</v>
      </c>
      <c r="G91" s="71" t="e">
        <f>(SUMIF(Players!$C$3:$C$341,A91,Players!N$3:N$341))/B91</f>
        <v>#DIV/0!</v>
      </c>
      <c r="H91" s="77">
        <f>SUMIF(Players!$W$3:$W$341,A91,Players!AB$3:AB$341)</f>
        <v>0</v>
      </c>
      <c r="I91" s="73" t="e">
        <f>SUMIF(Players!$W$3:$W$341,A91,Players!AH$3:AH$998)/H91</f>
        <v>#DIV/0!</v>
      </c>
      <c r="J91" s="73" t="e">
        <f>SUMIF(Players!$W$3:$W$341,A91,Players!AI$3:AI$998)/H91</f>
        <v>#DIV/0!</v>
      </c>
      <c r="K91" s="75">
        <f>SUMIF(Players!$W$3:$W$341,A91,Players!AE$3:AE$341)</f>
        <v>0</v>
      </c>
      <c r="L91" s="75">
        <f>SUMIF(Players!$W$3:$W$341,A91,Players!AF$3:AF$341)</f>
        <v>0</v>
      </c>
      <c r="M91" s="76">
        <f>SUMIF(Players!$W$3:$W$341,A91,Players!AG$3:AG$341)</f>
        <v>0</v>
      </c>
      <c r="N91" s="141"/>
    </row>
    <row r="92" spans="1:14">
      <c r="A92" s="68">
        <f>'User Input'!C22</f>
        <v>0</v>
      </c>
      <c r="B92" s="69">
        <f>SUMIF(Players!$C$3:$C$341,A92,Players!H$3:H$341)</f>
        <v>0</v>
      </c>
      <c r="C92" s="70">
        <f>SUMIF(Players!$C$3:$C$341,A92,Players!I$3:I$341)</f>
        <v>0</v>
      </c>
      <c r="D92" s="70">
        <f>SUMIF(Players!$C$3:$C$341,A92,Players!J$3:J$341)</f>
        <v>0</v>
      </c>
      <c r="E92" s="70">
        <f>SUMIF(Players!$C$3:$C$341,A92,Players!K$3:K$341)</f>
        <v>0</v>
      </c>
      <c r="F92" s="70">
        <f>SUMIF(Players!$C$3:$C$341,A92,Players!L$3:L$341)</f>
        <v>0</v>
      </c>
      <c r="G92" s="71" t="e">
        <f>(SUMIF(Players!$C$3:$C$341,A92,Players!N$3:N$341))/B92</f>
        <v>#DIV/0!</v>
      </c>
      <c r="H92" s="77">
        <f>SUMIF(Players!$W$3:$W$341,A92,Players!AB$3:AB$341)</f>
        <v>0</v>
      </c>
      <c r="I92" s="73" t="e">
        <f>SUMIF(Players!$W$3:$W$341,A92,Players!AH$3:AH$998)/H92</f>
        <v>#DIV/0!</v>
      </c>
      <c r="J92" s="73" t="e">
        <f>SUMIF(Players!$W$3:$W$341,A92,Players!AI$3:AI$998)/H92</f>
        <v>#DIV/0!</v>
      </c>
      <c r="K92" s="75">
        <f>SUMIF(Players!$W$3:$W$341,A92,Players!AE$3:AE$341)</f>
        <v>0</v>
      </c>
      <c r="L92" s="75">
        <f>SUMIF(Players!$W$3:$W$341,A92,Players!AF$3:AF$341)</f>
        <v>0</v>
      </c>
      <c r="M92" s="76">
        <f>SUMIF(Players!$W$3:$W$341,A92,Players!AG$3:AG$341)</f>
        <v>0</v>
      </c>
      <c r="N92" s="141"/>
    </row>
    <row r="93" spans="1:14">
      <c r="A93" s="68">
        <f>'User Input'!C23</f>
        <v>0</v>
      </c>
      <c r="B93" s="69">
        <f>SUMIF(Players!$C$3:$C$341,A93,Players!H$3:H$341)</f>
        <v>0</v>
      </c>
      <c r="C93" s="70">
        <f>SUMIF(Players!$C$3:$C$341,A93,Players!I$3:I$341)</f>
        <v>0</v>
      </c>
      <c r="D93" s="70">
        <f>SUMIF(Players!$C$3:$C$341,A93,Players!J$3:J$341)</f>
        <v>0</v>
      </c>
      <c r="E93" s="70">
        <f>SUMIF(Players!$C$3:$C$341,A93,Players!K$3:K$341)</f>
        <v>0</v>
      </c>
      <c r="F93" s="70">
        <f>SUMIF(Players!$C$3:$C$341,A93,Players!L$3:L$341)</f>
        <v>0</v>
      </c>
      <c r="G93" s="71" t="e">
        <f>(SUMIF(Players!$C$3:$C$341,A93,Players!N$3:N$341))/B93</f>
        <v>#DIV/0!</v>
      </c>
      <c r="H93" s="77">
        <f>SUMIF(Players!$W$3:$W$341,A93,Players!AB$3:AB$341)</f>
        <v>0</v>
      </c>
      <c r="I93" s="73" t="e">
        <f>SUMIF(Players!$W$3:$W$341,A93,Players!AH$3:AH$998)/H93</f>
        <v>#DIV/0!</v>
      </c>
      <c r="J93" s="73" t="e">
        <f>SUMIF(Players!$W$3:$W$341,A93,Players!AI$3:AI$998)/H93</f>
        <v>#DIV/0!</v>
      </c>
      <c r="K93" s="75">
        <f>SUMIF(Players!$W$3:$W$341,A93,Players!AE$3:AE$341)</f>
        <v>0</v>
      </c>
      <c r="L93" s="75">
        <f>SUMIF(Players!$W$3:$W$341,A93,Players!AF$3:AF$341)</f>
        <v>0</v>
      </c>
      <c r="M93" s="76">
        <f>SUMIF(Players!$W$3:$W$341,A93,Players!AG$3:AG$341)</f>
        <v>0</v>
      </c>
      <c r="N93" s="141"/>
    </row>
    <row r="94" spans="1:14">
      <c r="A94" s="68">
        <f>'User Input'!C24</f>
        <v>0</v>
      </c>
      <c r="B94" s="69">
        <f>SUMIF(Players!$C$3:$C$341,A94,Players!H$3:H$341)</f>
        <v>0</v>
      </c>
      <c r="C94" s="70">
        <f>SUMIF(Players!$C$3:$C$341,A94,Players!I$3:I$341)</f>
        <v>0</v>
      </c>
      <c r="D94" s="70">
        <f>SUMIF(Players!$C$3:$C$341,A94,Players!J$3:J$341)</f>
        <v>0</v>
      </c>
      <c r="E94" s="70">
        <f>SUMIF(Players!$C$3:$C$341,A94,Players!K$3:K$341)</f>
        <v>0</v>
      </c>
      <c r="F94" s="70">
        <f>SUMIF(Players!$C$3:$C$341,A94,Players!L$3:L$341)</f>
        <v>0</v>
      </c>
      <c r="G94" s="71" t="e">
        <f>(SUMIF(Players!$C$3:$C$341,A94,Players!N$3:N$341))/B94</f>
        <v>#DIV/0!</v>
      </c>
      <c r="H94" s="77">
        <f>SUMIF(Players!$W$3:$W$341,A94,Players!AB$3:AB$341)</f>
        <v>0</v>
      </c>
      <c r="I94" s="73" t="e">
        <f>SUMIF(Players!$W$3:$W$341,A94,Players!AH$3:AH$998)/H94</f>
        <v>#DIV/0!</v>
      </c>
      <c r="J94" s="73" t="e">
        <f>SUMIF(Players!$W$3:$W$341,A94,Players!AI$3:AI$998)/H94</f>
        <v>#DIV/0!</v>
      </c>
      <c r="K94" s="75">
        <f>SUMIF(Players!$W$3:$W$341,A94,Players!AE$3:AE$341)</f>
        <v>0</v>
      </c>
      <c r="L94" s="75">
        <f>SUMIF(Players!$W$3:$W$341,A94,Players!AF$3:AF$341)</f>
        <v>0</v>
      </c>
      <c r="M94" s="76">
        <f>SUMIF(Players!$W$3:$W$341,A94,Players!AG$3:AG$341)</f>
        <v>0</v>
      </c>
      <c r="N94" s="141"/>
    </row>
    <row r="95" spans="1:14" ht="13" thickBot="1">
      <c r="A95" s="124">
        <f>'User Input'!C25</f>
        <v>0</v>
      </c>
      <c r="B95" s="81">
        <f>SUMIF(Players!$C$3:$C$341,A95,Players!H$3:H$341)</f>
        <v>0</v>
      </c>
      <c r="C95" s="82">
        <f>SUMIF(Players!$C$3:$C$341,A95,Players!I$3:I$341)</f>
        <v>0</v>
      </c>
      <c r="D95" s="82">
        <f>SUMIF(Players!$C$3:$C$341,A95,Players!J$3:J$341)</f>
        <v>0</v>
      </c>
      <c r="E95" s="82">
        <f>SUMIF(Players!$C$3:$C$341,A95,Players!K$3:K$341)</f>
        <v>0</v>
      </c>
      <c r="F95" s="82">
        <f>SUMIF(Players!$C$3:$C$341,A95,Players!L$3:L$341)</f>
        <v>0</v>
      </c>
      <c r="G95" s="83" t="e">
        <f>(SUMIF(Players!$C$3:$C$341,A95,Players!N$3:N$341))/B95</f>
        <v>#DIV/0!</v>
      </c>
      <c r="H95" s="84">
        <f>SUMIF(Players!$W$3:$W$341,A95,Players!AB$3:AB$341)</f>
        <v>0</v>
      </c>
      <c r="I95" s="85" t="e">
        <f>SUMIF(Players!$W$3:$W$341,A95,Players!AH$3:AH$998)/H95</f>
        <v>#DIV/0!</v>
      </c>
      <c r="J95" s="85" t="e">
        <f>SUMIF(Players!$W$3:$W$341,A95,Players!AI$3:AI$998)/H95</f>
        <v>#DIV/0!</v>
      </c>
      <c r="K95" s="86">
        <f>SUMIF(Players!$W$3:$W$341,A95,Players!AE$3:AE$341)</f>
        <v>0</v>
      </c>
      <c r="L95" s="86">
        <f>SUMIF(Players!$W$3:$W$341,A95,Players!AF$3:AF$341)</f>
        <v>0</v>
      </c>
      <c r="M95" s="87">
        <f>SUMIF(Players!$W$3:$W$341,A95,Players!AG$3:AG$341)</f>
        <v>0</v>
      </c>
      <c r="N95" s="141"/>
    </row>
    <row r="96" spans="1:14">
      <c r="A96" s="120"/>
      <c r="B96" s="121"/>
      <c r="C96" s="121"/>
      <c r="D96" s="121"/>
      <c r="E96" s="121"/>
      <c r="F96" s="121"/>
      <c r="G96" s="122"/>
      <c r="H96" s="121"/>
      <c r="I96" s="123"/>
      <c r="J96" s="123"/>
      <c r="K96" s="121"/>
      <c r="L96" s="121"/>
      <c r="M96" s="121"/>
      <c r="N96" s="121"/>
    </row>
  </sheetData>
  <mergeCells count="43">
    <mergeCell ref="B1:D1"/>
    <mergeCell ref="E1:G1"/>
    <mergeCell ref="H1:J1"/>
    <mergeCell ref="K1:M1"/>
    <mergeCell ref="P5:AE5"/>
    <mergeCell ref="P6:U6"/>
    <mergeCell ref="Z6:AE6"/>
    <mergeCell ref="Q7:R7"/>
    <mergeCell ref="AA7:AB7"/>
    <mergeCell ref="AA11:AB11"/>
    <mergeCell ref="AA12:AB12"/>
    <mergeCell ref="AA8:AB8"/>
    <mergeCell ref="AA9:AB9"/>
    <mergeCell ref="AA10:AB10"/>
    <mergeCell ref="AA15:AB15"/>
    <mergeCell ref="AA16:AB16"/>
    <mergeCell ref="AA13:AB13"/>
    <mergeCell ref="AA14:AB14"/>
    <mergeCell ref="AA19:AB19"/>
    <mergeCell ref="AA20:AB20"/>
    <mergeCell ref="AA17:AB17"/>
    <mergeCell ref="AA18:AB18"/>
    <mergeCell ref="A48:B48"/>
    <mergeCell ref="A49:B49"/>
    <mergeCell ref="AA23:AB23"/>
    <mergeCell ref="AA21:AB21"/>
    <mergeCell ref="AA22:AB22"/>
    <mergeCell ref="A50:B50"/>
    <mergeCell ref="A51:B51"/>
    <mergeCell ref="B69:G69"/>
    <mergeCell ref="H69:M69"/>
    <mergeCell ref="B25:F25"/>
    <mergeCell ref="G25:L25"/>
    <mergeCell ref="C41:G41"/>
    <mergeCell ref="I41:M41"/>
    <mergeCell ref="A42:B42"/>
    <mergeCell ref="A43:B43"/>
    <mergeCell ref="A44:B44"/>
    <mergeCell ref="A45:B45"/>
    <mergeCell ref="A46:B46"/>
    <mergeCell ref="A47:B47"/>
    <mergeCell ref="A52:B52"/>
    <mergeCell ref="A53:B53"/>
  </mergeCells>
  <phoneticPr fontId="26" type="noConversion"/>
  <dataValidations count="2">
    <dataValidation type="list" allowBlank="1" showErrorMessage="1" sqref="U8:U23">
      <formula1>$DV$4:$DV$12</formula1>
      <formula2>0</formula2>
    </dataValidation>
    <dataValidation type="list" allowBlank="1" showErrorMessage="1" sqref="AE8:AE23">
      <formula1>$DW$4:$DW$5</formula1>
      <formula2>0</formula2>
    </dataValidation>
  </dataValidations>
  <pageMargins left="0.70000000000000007" right="0.70000000000000007" top="0.75" bottom="0.75" header="0.51180555555555562" footer="0.51180555555555562"/>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Y1509"/>
  <sheetViews>
    <sheetView showGridLines="0" zoomScale="80" zoomScaleNormal="80" zoomScalePageLayoutView="80" workbookViewId="0">
      <pane ySplit="2" topLeftCell="A3" activePane="bottomLeft" state="frozenSplit"/>
      <selection pane="bottomLeft" activeCell="H3" sqref="H3"/>
    </sheetView>
  </sheetViews>
  <sheetFormatPr baseColWidth="10" defaultColWidth="8.83203125" defaultRowHeight="12"/>
  <cols>
    <col min="1" max="1" width="13.83203125" style="10" customWidth="1"/>
    <col min="2" max="2" width="20.33203125" style="10" customWidth="1"/>
    <col min="3" max="3" width="15.6640625" style="10" customWidth="1"/>
    <col min="4" max="5" width="6.6640625" style="10" customWidth="1"/>
    <col min="6" max="6" width="10.83203125" style="10" customWidth="1"/>
    <col min="7" max="7" width="19.83203125" style="10" customWidth="1"/>
    <col min="8" max="9" width="4.5" style="10" customWidth="1"/>
    <col min="10" max="10" width="3.6640625" style="10" customWidth="1"/>
    <col min="11" max="11" width="4.5" style="10" customWidth="1"/>
    <col min="12" max="12" width="3.6640625" style="10" customWidth="1"/>
    <col min="13" max="13" width="8" style="10" customWidth="1"/>
    <col min="14" max="17" width="9.1640625" style="10" hidden="1" customWidth="1"/>
    <col min="18" max="18" width="11.83203125" style="10" hidden="1" customWidth="1"/>
    <col min="19" max="20" width="9.1640625" style="10" hidden="1" customWidth="1"/>
    <col min="21" max="21" width="16.83203125" style="10" customWidth="1"/>
    <col min="22" max="22" width="19.1640625" style="10" customWidth="1"/>
    <col min="23" max="23" width="17.5" style="10" customWidth="1"/>
    <col min="24" max="24" width="6" style="10" customWidth="1"/>
    <col min="25" max="25" width="6.6640625" style="10" customWidth="1"/>
    <col min="26" max="26" width="5.1640625" style="10" customWidth="1"/>
    <col min="27" max="27" width="41" style="10" customWidth="1"/>
    <col min="28" max="28" width="4.5" style="10" customWidth="1"/>
    <col min="29" max="29" width="5" style="10" customWidth="1"/>
    <col min="30" max="30" width="6" style="10" customWidth="1"/>
    <col min="31" max="32" width="3.5" style="10" customWidth="1"/>
    <col min="33" max="33" width="8.83203125" style="10" customWidth="1"/>
    <col min="34" max="38" width="9.1640625" style="10" hidden="1" customWidth="1"/>
    <col min="39" max="39" width="16" style="10" hidden="1" customWidth="1"/>
    <col min="40" max="41" width="9.1640625" style="10" hidden="1" customWidth="1"/>
    <col min="42" max="42" width="2.83203125" style="10" customWidth="1"/>
    <col min="43" max="43" width="5.5" style="10" customWidth="1"/>
    <col min="44" max="49" width="8.83203125" style="10"/>
    <col min="50" max="50" width="7.5" style="10" customWidth="1"/>
    <col min="51" max="51" width="9.1640625" style="10" hidden="1" customWidth="1"/>
    <col min="52" max="16384" width="8.83203125" style="10"/>
  </cols>
  <sheetData>
    <row r="1" spans="1:51">
      <c r="A1" s="262"/>
      <c r="B1" s="350" t="s">
        <v>311</v>
      </c>
      <c r="C1" s="350"/>
      <c r="D1" s="350"/>
      <c r="E1" s="350"/>
      <c r="F1" s="350"/>
      <c r="G1" s="131" t="s">
        <v>312</v>
      </c>
      <c r="H1" s="348" t="s">
        <v>313</v>
      </c>
      <c r="I1" s="348"/>
      <c r="J1" s="348"/>
      <c r="K1" s="348"/>
      <c r="L1" s="348"/>
      <c r="M1" s="348"/>
      <c r="N1" s="349" t="s">
        <v>314</v>
      </c>
      <c r="O1" s="349"/>
      <c r="P1" s="349"/>
      <c r="Q1" s="349"/>
      <c r="R1" s="349"/>
      <c r="S1" s="349"/>
      <c r="T1" s="17"/>
      <c r="U1" s="244"/>
      <c r="V1" s="350" t="s">
        <v>311</v>
      </c>
      <c r="W1" s="350"/>
      <c r="X1" s="350"/>
      <c r="Y1" s="350"/>
      <c r="Z1" s="350"/>
      <c r="AA1" s="131" t="s">
        <v>312</v>
      </c>
      <c r="AB1" s="348" t="s">
        <v>313</v>
      </c>
      <c r="AC1" s="348"/>
      <c r="AD1" s="348"/>
      <c r="AE1" s="348"/>
      <c r="AF1" s="348"/>
      <c r="AG1" s="348"/>
      <c r="AH1" s="349" t="s">
        <v>314</v>
      </c>
      <c r="AI1" s="349"/>
      <c r="AJ1" s="349"/>
      <c r="AK1" s="349"/>
      <c r="AL1" s="349"/>
      <c r="AM1" s="349"/>
      <c r="AN1" s="349"/>
      <c r="AY1" s="10" t="str">
        <f>'User Input'!C1</f>
        <v>a</v>
      </c>
    </row>
    <row r="2" spans="1:51">
      <c r="A2" s="263" t="s">
        <v>168</v>
      </c>
      <c r="B2" s="18" t="s">
        <v>315</v>
      </c>
      <c r="C2" s="18" t="s">
        <v>316</v>
      </c>
      <c r="D2" s="135" t="s">
        <v>317</v>
      </c>
      <c r="E2" s="18" t="s">
        <v>318</v>
      </c>
      <c r="F2" s="18" t="s">
        <v>319</v>
      </c>
      <c r="G2" s="132" t="s">
        <v>320</v>
      </c>
      <c r="H2" s="20" t="s">
        <v>485</v>
      </c>
      <c r="I2" s="20" t="s">
        <v>321</v>
      </c>
      <c r="J2" s="20" t="s">
        <v>322</v>
      </c>
      <c r="K2" s="20" t="s">
        <v>513</v>
      </c>
      <c r="L2" s="20" t="s">
        <v>514</v>
      </c>
      <c r="M2" s="21" t="s">
        <v>515</v>
      </c>
      <c r="N2" s="10" t="s">
        <v>516</v>
      </c>
      <c r="O2" s="10" t="s">
        <v>517</v>
      </c>
      <c r="P2" s="10" t="s">
        <v>518</v>
      </c>
      <c r="Q2" s="10" t="s">
        <v>519</v>
      </c>
      <c r="R2" s="10" t="s">
        <v>520</v>
      </c>
      <c r="S2" s="10" t="s">
        <v>521</v>
      </c>
      <c r="T2" s="10" t="s">
        <v>522</v>
      </c>
      <c r="U2" s="245" t="s">
        <v>168</v>
      </c>
      <c r="V2" s="18" t="s">
        <v>315</v>
      </c>
      <c r="W2" s="18" t="s">
        <v>316</v>
      </c>
      <c r="X2" s="19" t="s">
        <v>523</v>
      </c>
      <c r="Y2" s="18" t="s">
        <v>318</v>
      </c>
      <c r="Z2" s="18" t="s">
        <v>319</v>
      </c>
      <c r="AA2" s="132" t="s">
        <v>320</v>
      </c>
      <c r="AB2" s="18" t="s">
        <v>524</v>
      </c>
      <c r="AC2" s="260" t="s">
        <v>525</v>
      </c>
      <c r="AD2" s="260" t="s">
        <v>526</v>
      </c>
      <c r="AE2" s="18" t="s">
        <v>527</v>
      </c>
      <c r="AF2" s="18" t="s">
        <v>528</v>
      </c>
      <c r="AG2" s="18" t="s">
        <v>529</v>
      </c>
      <c r="AH2" s="10" t="s">
        <v>530</v>
      </c>
      <c r="AI2" s="10" t="s">
        <v>531</v>
      </c>
      <c r="AJ2" s="10" t="s">
        <v>517</v>
      </c>
      <c r="AK2" s="10" t="s">
        <v>518</v>
      </c>
      <c r="AL2" s="10" t="s">
        <v>519</v>
      </c>
      <c r="AM2" s="10" t="s">
        <v>520</v>
      </c>
      <c r="AN2" s="10" t="s">
        <v>521</v>
      </c>
      <c r="AO2" s="10" t="s">
        <v>522</v>
      </c>
      <c r="AY2" s="10">
        <f>'User Input'!C2</f>
        <v>0</v>
      </c>
    </row>
    <row r="3" spans="1:51">
      <c r="A3" s="137">
        <v>1</v>
      </c>
      <c r="B3" s="275" t="s">
        <v>244</v>
      </c>
      <c r="C3" s="275"/>
      <c r="D3" s="294"/>
      <c r="E3" s="285" t="s">
        <v>537</v>
      </c>
      <c r="F3" s="285" t="s">
        <v>538</v>
      </c>
      <c r="G3" s="133">
        <v>40</v>
      </c>
      <c r="H3" s="290">
        <v>586</v>
      </c>
      <c r="I3" s="290">
        <v>105</v>
      </c>
      <c r="J3" s="290">
        <v>35</v>
      </c>
      <c r="K3" s="290">
        <v>110</v>
      </c>
      <c r="L3" s="290">
        <v>15</v>
      </c>
      <c r="M3" s="291">
        <v>0.31</v>
      </c>
      <c r="N3" s="10">
        <f t="shared" ref="N3:N66" si="0">M3*H3</f>
        <v>181.66</v>
      </c>
      <c r="O3" s="10">
        <f>IF(C3='User Input'!$C$1,1,0)</f>
        <v>0</v>
      </c>
      <c r="P3" s="10">
        <f>O3</f>
        <v>0</v>
      </c>
      <c r="Q3" s="10">
        <f t="shared" ref="Q3:Q66" si="1">IF(P3=P2,0,P3)</f>
        <v>0</v>
      </c>
      <c r="R3" s="10" t="str">
        <f t="shared" ref="R3:R66" si="2">B3</f>
        <v>Braun, Ryan</v>
      </c>
      <c r="S3" s="10">
        <f t="shared" ref="S3:S66" si="3">D3</f>
        <v>0</v>
      </c>
      <c r="T3" s="23">
        <f t="shared" ref="T3:T66" si="4">G3</f>
        <v>40</v>
      </c>
      <c r="U3" s="267">
        <v>19</v>
      </c>
      <c r="V3" s="255" t="s">
        <v>593</v>
      </c>
      <c r="W3" s="125"/>
      <c r="X3" s="241"/>
      <c r="Y3" s="126" t="s">
        <v>533</v>
      </c>
      <c r="Z3" s="126" t="s">
        <v>534</v>
      </c>
      <c r="AA3" s="317">
        <v>32</v>
      </c>
      <c r="AB3" s="242">
        <v>242</v>
      </c>
      <c r="AC3" s="240">
        <v>2.5</v>
      </c>
      <c r="AD3" s="240">
        <v>1.05</v>
      </c>
      <c r="AE3" s="127">
        <v>20</v>
      </c>
      <c r="AF3" s="127">
        <v>0</v>
      </c>
      <c r="AG3" s="127">
        <v>215</v>
      </c>
      <c r="AH3" s="10">
        <f t="shared" ref="AH3:AH66" si="5">AC3*AB3</f>
        <v>605</v>
      </c>
      <c r="AI3" s="10">
        <f t="shared" ref="AI3:AI66" si="6">AD3*AB3</f>
        <v>254.10000000000002</v>
      </c>
      <c r="AJ3" s="10">
        <f>IF(W3='User Input'!$C$1,1,0)</f>
        <v>0</v>
      </c>
      <c r="AK3" s="10">
        <f>AJ3</f>
        <v>0</v>
      </c>
      <c r="AL3" s="10">
        <f t="shared" ref="AL3:AL66" si="7">IF(AK3=AK2,0,AK3)</f>
        <v>0</v>
      </c>
      <c r="AM3" s="10" t="str">
        <f t="shared" ref="AM3:AM66" si="8">V3</f>
        <v>Halladay, Roy</v>
      </c>
      <c r="AN3" s="10">
        <f t="shared" ref="AN3:AN66" si="9">X3</f>
        <v>0</v>
      </c>
      <c r="AO3" s="23">
        <f t="shared" ref="AO3:AO66" si="10">AA3</f>
        <v>32</v>
      </c>
      <c r="AY3" s="10">
        <f>'User Input'!C3</f>
        <v>0</v>
      </c>
    </row>
    <row r="4" spans="1:51">
      <c r="A4" s="137">
        <v>1.5</v>
      </c>
      <c r="B4" s="125" t="s">
        <v>66</v>
      </c>
      <c r="C4" s="275"/>
      <c r="D4" s="136"/>
      <c r="E4" s="126" t="s">
        <v>539</v>
      </c>
      <c r="F4" s="126" t="s">
        <v>535</v>
      </c>
      <c r="G4" s="133">
        <v>40</v>
      </c>
      <c r="H4" s="127">
        <v>581</v>
      </c>
      <c r="I4" s="127">
        <v>105</v>
      </c>
      <c r="J4" s="127">
        <v>32</v>
      </c>
      <c r="K4" s="127">
        <v>115</v>
      </c>
      <c r="L4" s="127">
        <v>3</v>
      </c>
      <c r="M4" s="128">
        <v>0.32500000000000001</v>
      </c>
      <c r="N4" s="10">
        <f t="shared" si="0"/>
        <v>188.82500000000002</v>
      </c>
      <c r="O4" s="10">
        <f>IF(C4='User Input'!$C$1,1,0)</f>
        <v>0</v>
      </c>
      <c r="P4" s="10">
        <f t="shared" ref="P4:P67" si="11">O4+P3</f>
        <v>0</v>
      </c>
      <c r="Q4" s="10">
        <f t="shared" si="1"/>
        <v>0</v>
      </c>
      <c r="R4" s="10" t="str">
        <f t="shared" si="2"/>
        <v>Cabrera, Miguel</v>
      </c>
      <c r="S4" s="10">
        <f t="shared" si="3"/>
        <v>0</v>
      </c>
      <c r="T4" s="23">
        <f t="shared" si="4"/>
        <v>40</v>
      </c>
      <c r="U4" s="267">
        <v>21</v>
      </c>
      <c r="V4" s="255" t="s">
        <v>600</v>
      </c>
      <c r="W4" s="125"/>
      <c r="X4" s="241"/>
      <c r="Y4" s="126" t="s">
        <v>167</v>
      </c>
      <c r="Z4" s="126" t="s">
        <v>534</v>
      </c>
      <c r="AA4" s="317">
        <v>32</v>
      </c>
      <c r="AB4" s="242">
        <v>220</v>
      </c>
      <c r="AC4" s="240">
        <v>2.5499999999999998</v>
      </c>
      <c r="AD4" s="240">
        <v>1.05</v>
      </c>
      <c r="AE4" s="127">
        <v>17</v>
      </c>
      <c r="AF4" s="127">
        <v>0</v>
      </c>
      <c r="AG4" s="127">
        <v>230</v>
      </c>
      <c r="AH4" s="10">
        <f t="shared" si="5"/>
        <v>561</v>
      </c>
      <c r="AI4" s="10">
        <f t="shared" si="6"/>
        <v>231</v>
      </c>
      <c r="AJ4" s="10">
        <f>IF(W4='User Input'!$C$1,1,0)</f>
        <v>0</v>
      </c>
      <c r="AK4" s="10">
        <f t="shared" ref="AK4:AK67" si="12">AJ4+AK3</f>
        <v>0</v>
      </c>
      <c r="AL4" s="10">
        <f t="shared" si="7"/>
        <v>0</v>
      </c>
      <c r="AM4" s="10" t="str">
        <f t="shared" si="8"/>
        <v>Kershaw, Clayton</v>
      </c>
      <c r="AN4" s="10">
        <f t="shared" si="9"/>
        <v>0</v>
      </c>
      <c r="AO4" s="23">
        <f t="shared" si="10"/>
        <v>32</v>
      </c>
      <c r="AY4" s="10">
        <f>'User Input'!C4</f>
        <v>0</v>
      </c>
    </row>
    <row r="5" spans="1:51">
      <c r="A5" s="137">
        <v>2</v>
      </c>
      <c r="B5" s="125" t="s">
        <v>240</v>
      </c>
      <c r="C5" s="275"/>
      <c r="D5" s="136"/>
      <c r="E5" s="126" t="s">
        <v>346</v>
      </c>
      <c r="F5" s="126" t="s">
        <v>535</v>
      </c>
      <c r="G5" s="133">
        <v>40</v>
      </c>
      <c r="H5" s="127">
        <v>581</v>
      </c>
      <c r="I5" s="127">
        <v>100</v>
      </c>
      <c r="J5" s="127">
        <v>35</v>
      </c>
      <c r="K5" s="127">
        <v>110</v>
      </c>
      <c r="L5" s="127">
        <v>7</v>
      </c>
      <c r="M5" s="128">
        <v>0.30499999999999999</v>
      </c>
      <c r="N5" s="10">
        <f t="shared" si="0"/>
        <v>177.20499999999998</v>
      </c>
      <c r="O5" s="10">
        <f>IF(C5='User Input'!$C$1,1,0)</f>
        <v>0</v>
      </c>
      <c r="P5" s="10">
        <f t="shared" si="11"/>
        <v>0</v>
      </c>
      <c r="Q5" s="10">
        <f t="shared" si="1"/>
        <v>0</v>
      </c>
      <c r="R5" s="10" t="str">
        <f t="shared" si="2"/>
        <v>Pujols, Albert</v>
      </c>
      <c r="S5" s="10">
        <f t="shared" si="3"/>
        <v>0</v>
      </c>
      <c r="T5" s="23">
        <f t="shared" si="4"/>
        <v>40</v>
      </c>
      <c r="U5" s="267">
        <v>22</v>
      </c>
      <c r="V5" s="255" t="s">
        <v>596</v>
      </c>
      <c r="W5" s="125"/>
      <c r="X5" s="241"/>
      <c r="Y5" s="126" t="s">
        <v>533</v>
      </c>
      <c r="Z5" s="126" t="s">
        <v>534</v>
      </c>
      <c r="AA5" s="317">
        <v>32</v>
      </c>
      <c r="AB5" s="242">
        <v>235</v>
      </c>
      <c r="AC5" s="240">
        <v>2.5</v>
      </c>
      <c r="AD5" s="240">
        <v>1.05</v>
      </c>
      <c r="AE5" s="127">
        <v>18</v>
      </c>
      <c r="AF5" s="127">
        <v>0</v>
      </c>
      <c r="AG5" s="127">
        <v>215</v>
      </c>
      <c r="AH5" s="10">
        <f t="shared" si="5"/>
        <v>587.5</v>
      </c>
      <c r="AI5" s="10">
        <f t="shared" si="6"/>
        <v>246.75</v>
      </c>
      <c r="AJ5" s="10">
        <f>IF(W5='User Input'!$C$1,1,0)</f>
        <v>0</v>
      </c>
      <c r="AK5" s="10">
        <f t="shared" si="12"/>
        <v>0</v>
      </c>
      <c r="AL5" s="10">
        <f t="shared" si="7"/>
        <v>0</v>
      </c>
      <c r="AM5" s="10" t="str">
        <f t="shared" si="8"/>
        <v>Lee, Cliff</v>
      </c>
      <c r="AN5" s="10">
        <f t="shared" si="9"/>
        <v>0</v>
      </c>
      <c r="AO5" s="23">
        <f t="shared" si="10"/>
        <v>32</v>
      </c>
      <c r="AY5" s="10">
        <f>'User Input'!C5</f>
        <v>0</v>
      </c>
    </row>
    <row r="6" spans="1:51">
      <c r="A6" s="137">
        <v>3</v>
      </c>
      <c r="B6" s="125" t="s">
        <v>265</v>
      </c>
      <c r="C6" s="275"/>
      <c r="D6" s="136"/>
      <c r="E6" s="126" t="s">
        <v>342</v>
      </c>
      <c r="F6" s="126" t="s">
        <v>535</v>
      </c>
      <c r="G6" s="133">
        <v>39</v>
      </c>
      <c r="H6" s="127">
        <v>584</v>
      </c>
      <c r="I6" s="127">
        <v>100</v>
      </c>
      <c r="J6" s="127">
        <v>30</v>
      </c>
      <c r="K6" s="127">
        <v>100</v>
      </c>
      <c r="L6" s="127">
        <v>10</v>
      </c>
      <c r="M6" s="128">
        <v>0.315</v>
      </c>
      <c r="N6" s="10">
        <f t="shared" si="0"/>
        <v>183.96</v>
      </c>
      <c r="O6" s="10">
        <f>IF(C6='User Input'!$C$1,1,0)</f>
        <v>0</v>
      </c>
      <c r="P6" s="10">
        <f t="shared" si="11"/>
        <v>0</v>
      </c>
      <c r="Q6" s="10">
        <f t="shared" si="1"/>
        <v>0</v>
      </c>
      <c r="R6" s="10" t="str">
        <f t="shared" si="2"/>
        <v>Votto, Joey</v>
      </c>
      <c r="S6" s="10">
        <f t="shared" si="3"/>
        <v>0</v>
      </c>
      <c r="T6" s="23">
        <f t="shared" si="4"/>
        <v>39</v>
      </c>
      <c r="U6" s="267">
        <v>23</v>
      </c>
      <c r="V6" s="255" t="s">
        <v>605</v>
      </c>
      <c r="W6" s="125"/>
      <c r="X6" s="241"/>
      <c r="Y6" s="126" t="s">
        <v>539</v>
      </c>
      <c r="Z6" s="126" t="s">
        <v>534</v>
      </c>
      <c r="AA6" s="317">
        <v>32</v>
      </c>
      <c r="AB6" s="242">
        <v>234</v>
      </c>
      <c r="AC6" s="240">
        <v>2.75</v>
      </c>
      <c r="AD6" s="240">
        <v>1.08</v>
      </c>
      <c r="AE6" s="127">
        <v>18</v>
      </c>
      <c r="AF6" s="127">
        <v>0</v>
      </c>
      <c r="AG6" s="127">
        <v>240</v>
      </c>
      <c r="AH6" s="10">
        <f t="shared" si="5"/>
        <v>643.5</v>
      </c>
      <c r="AI6" s="10">
        <f t="shared" si="6"/>
        <v>252.72000000000003</v>
      </c>
      <c r="AJ6" s="10">
        <f>IF(W6='User Input'!$C$1,1,0)</f>
        <v>0</v>
      </c>
      <c r="AK6" s="10">
        <f t="shared" si="12"/>
        <v>0</v>
      </c>
      <c r="AL6" s="10">
        <f t="shared" si="7"/>
        <v>0</v>
      </c>
      <c r="AM6" s="10" t="str">
        <f t="shared" si="8"/>
        <v>Verlander, Justin</v>
      </c>
      <c r="AN6" s="10">
        <f t="shared" si="9"/>
        <v>0</v>
      </c>
      <c r="AO6" s="23">
        <f t="shared" si="10"/>
        <v>32</v>
      </c>
      <c r="AY6" s="10">
        <f>'User Input'!C6</f>
        <v>0</v>
      </c>
    </row>
    <row r="7" spans="1:51">
      <c r="A7" s="297">
        <v>4</v>
      </c>
      <c r="B7" s="125" t="s">
        <v>640</v>
      </c>
      <c r="C7" s="275"/>
      <c r="D7" s="222"/>
      <c r="E7" s="126" t="s">
        <v>348</v>
      </c>
      <c r="F7" s="126" t="s">
        <v>279</v>
      </c>
      <c r="G7" s="133">
        <v>38</v>
      </c>
      <c r="H7" s="127">
        <v>553</v>
      </c>
      <c r="I7" s="127">
        <v>100</v>
      </c>
      <c r="J7" s="127">
        <v>38</v>
      </c>
      <c r="K7" s="127">
        <v>105</v>
      </c>
      <c r="L7" s="127">
        <v>10</v>
      </c>
      <c r="M7" s="128">
        <v>0.26500000000000001</v>
      </c>
      <c r="N7" s="10">
        <f t="shared" si="0"/>
        <v>146.54500000000002</v>
      </c>
      <c r="O7" s="10">
        <f>IF(C7='User Input'!$C$1,1,0)</f>
        <v>0</v>
      </c>
      <c r="P7" s="10">
        <f t="shared" si="11"/>
        <v>0</v>
      </c>
      <c r="Q7" s="10">
        <f t="shared" si="1"/>
        <v>0</v>
      </c>
      <c r="R7" s="10" t="str">
        <f t="shared" si="2"/>
        <v>Bautista, Jose</v>
      </c>
      <c r="S7" s="10">
        <f t="shared" si="3"/>
        <v>0</v>
      </c>
      <c r="T7" s="23">
        <f t="shared" si="4"/>
        <v>38</v>
      </c>
      <c r="U7" s="267">
        <v>27</v>
      </c>
      <c r="V7" s="255" t="s">
        <v>597</v>
      </c>
      <c r="W7" s="125"/>
      <c r="X7" s="241"/>
      <c r="Y7" s="126" t="s">
        <v>329</v>
      </c>
      <c r="Z7" s="126" t="s">
        <v>534</v>
      </c>
      <c r="AA7" s="317">
        <v>30</v>
      </c>
      <c r="AB7" s="242">
        <v>219</v>
      </c>
      <c r="AC7" s="240">
        <v>2.75</v>
      </c>
      <c r="AD7" s="240">
        <v>1.18</v>
      </c>
      <c r="AE7" s="127">
        <v>15</v>
      </c>
      <c r="AF7" s="127">
        <v>0</v>
      </c>
      <c r="AG7" s="127">
        <v>230</v>
      </c>
      <c r="AH7" s="10">
        <f t="shared" si="5"/>
        <v>602.25</v>
      </c>
      <c r="AI7" s="10">
        <f t="shared" si="6"/>
        <v>258.41999999999996</v>
      </c>
      <c r="AJ7" s="10">
        <f>IF(W7='User Input'!$C$1,1,0)</f>
        <v>0</v>
      </c>
      <c r="AK7" s="10">
        <f t="shared" si="12"/>
        <v>0</v>
      </c>
      <c r="AL7" s="10">
        <f t="shared" si="7"/>
        <v>0</v>
      </c>
      <c r="AM7" s="10" t="str">
        <f t="shared" si="8"/>
        <v>Lincecum, Tim</v>
      </c>
      <c r="AN7" s="10">
        <f t="shared" si="9"/>
        <v>0</v>
      </c>
      <c r="AO7" s="23">
        <f t="shared" si="10"/>
        <v>30</v>
      </c>
      <c r="AY7" s="10">
        <f>'User Input'!C7</f>
        <v>0</v>
      </c>
    </row>
    <row r="8" spans="1:51">
      <c r="A8" s="297">
        <v>5</v>
      </c>
      <c r="B8" s="125" t="s">
        <v>259</v>
      </c>
      <c r="C8" s="275"/>
      <c r="D8" s="136"/>
      <c r="E8" s="126" t="s">
        <v>166</v>
      </c>
      <c r="F8" s="126" t="s">
        <v>542</v>
      </c>
      <c r="G8" s="133">
        <v>37</v>
      </c>
      <c r="H8" s="127">
        <v>587</v>
      </c>
      <c r="I8" s="127">
        <v>105</v>
      </c>
      <c r="J8" s="127">
        <v>34</v>
      </c>
      <c r="K8" s="127">
        <v>120</v>
      </c>
      <c r="L8" s="127">
        <v>7</v>
      </c>
      <c r="M8" s="128">
        <v>0.28000000000000003</v>
      </c>
      <c r="N8" s="10">
        <f t="shared" si="0"/>
        <v>164.36</v>
      </c>
      <c r="O8" s="10">
        <f>IF(C8='User Input'!$C$1,1,0)</f>
        <v>0</v>
      </c>
      <c r="P8" s="10">
        <f t="shared" si="11"/>
        <v>0</v>
      </c>
      <c r="Q8" s="10">
        <f t="shared" si="1"/>
        <v>0</v>
      </c>
      <c r="R8" s="10" t="str">
        <f t="shared" si="2"/>
        <v>Longoria, Evan</v>
      </c>
      <c r="S8" s="10">
        <f t="shared" si="3"/>
        <v>0</v>
      </c>
      <c r="T8" s="23">
        <f t="shared" si="4"/>
        <v>37</v>
      </c>
      <c r="U8" s="267">
        <v>29</v>
      </c>
      <c r="V8" s="255" t="s">
        <v>594</v>
      </c>
      <c r="W8" s="125"/>
      <c r="X8" s="241"/>
      <c r="Y8" s="126" t="s">
        <v>543</v>
      </c>
      <c r="Z8" s="126" t="s">
        <v>534</v>
      </c>
      <c r="AA8" s="317">
        <v>30</v>
      </c>
      <c r="AB8" s="242">
        <v>235</v>
      </c>
      <c r="AC8" s="240">
        <v>2.8</v>
      </c>
      <c r="AD8" s="240">
        <v>1.1399999999999999</v>
      </c>
      <c r="AE8" s="127">
        <v>15</v>
      </c>
      <c r="AF8" s="127">
        <v>0</v>
      </c>
      <c r="AG8" s="127">
        <v>220</v>
      </c>
      <c r="AH8" s="10">
        <f t="shared" si="5"/>
        <v>658</v>
      </c>
      <c r="AI8" s="10">
        <f t="shared" si="6"/>
        <v>267.89999999999998</v>
      </c>
      <c r="AJ8" s="10">
        <f>IF(W8='User Input'!$C$1,1,0)</f>
        <v>0</v>
      </c>
      <c r="AK8" s="10">
        <f t="shared" si="12"/>
        <v>0</v>
      </c>
      <c r="AL8" s="10">
        <f t="shared" si="7"/>
        <v>0</v>
      </c>
      <c r="AM8" s="10" t="str">
        <f t="shared" si="8"/>
        <v>Hernandez, Felix</v>
      </c>
      <c r="AN8" s="10">
        <f t="shared" si="9"/>
        <v>0</v>
      </c>
      <c r="AO8" s="23">
        <f t="shared" si="10"/>
        <v>30</v>
      </c>
      <c r="AY8" s="10">
        <f>'User Input'!C8</f>
        <v>0</v>
      </c>
    </row>
    <row r="9" spans="1:51">
      <c r="A9" s="137">
        <v>6</v>
      </c>
      <c r="B9" s="125" t="s">
        <v>73</v>
      </c>
      <c r="C9" s="275"/>
      <c r="D9" s="136"/>
      <c r="E9" s="126" t="s">
        <v>167</v>
      </c>
      <c r="F9" s="126" t="s">
        <v>538</v>
      </c>
      <c r="G9" s="133">
        <v>37</v>
      </c>
      <c r="H9" s="127">
        <v>613</v>
      </c>
      <c r="I9" s="127">
        <v>100</v>
      </c>
      <c r="J9" s="127">
        <v>30</v>
      </c>
      <c r="K9" s="127">
        <v>105</v>
      </c>
      <c r="L9" s="127">
        <v>25</v>
      </c>
      <c r="M9" s="128">
        <v>0.28999999999999998</v>
      </c>
      <c r="N9" s="10">
        <f t="shared" si="0"/>
        <v>177.76999999999998</v>
      </c>
      <c r="O9" s="10">
        <f>IF(C9='User Input'!$C$1,1,0)</f>
        <v>0</v>
      </c>
      <c r="P9" s="10">
        <f t="shared" si="11"/>
        <v>0</v>
      </c>
      <c r="Q9" s="10">
        <f t="shared" si="1"/>
        <v>0</v>
      </c>
      <c r="R9" s="10" t="str">
        <f t="shared" si="2"/>
        <v>Kemp, Matt</v>
      </c>
      <c r="S9" s="10">
        <f t="shared" si="3"/>
        <v>0</v>
      </c>
      <c r="T9" s="23">
        <f t="shared" si="4"/>
        <v>37</v>
      </c>
      <c r="U9" s="267">
        <v>35</v>
      </c>
      <c r="V9" s="255" t="s">
        <v>598</v>
      </c>
      <c r="W9" s="125"/>
      <c r="X9" s="241"/>
      <c r="Y9" s="126" t="s">
        <v>540</v>
      </c>
      <c r="Z9" s="126" t="s">
        <v>534</v>
      </c>
      <c r="AA9" s="317">
        <v>29</v>
      </c>
      <c r="AB9" s="242">
        <v>230</v>
      </c>
      <c r="AC9" s="240">
        <v>3.1</v>
      </c>
      <c r="AD9" s="240">
        <v>1.2</v>
      </c>
      <c r="AE9" s="127">
        <v>20</v>
      </c>
      <c r="AF9" s="127">
        <v>0</v>
      </c>
      <c r="AG9" s="127">
        <v>210</v>
      </c>
      <c r="AH9" s="10">
        <f t="shared" si="5"/>
        <v>713</v>
      </c>
      <c r="AI9" s="10">
        <f t="shared" si="6"/>
        <v>276</v>
      </c>
      <c r="AJ9" s="10">
        <f>IF(W9='User Input'!$C$1,1,0)</f>
        <v>0</v>
      </c>
      <c r="AK9" s="10">
        <f t="shared" si="12"/>
        <v>0</v>
      </c>
      <c r="AL9" s="10">
        <f t="shared" si="7"/>
        <v>0</v>
      </c>
      <c r="AM9" s="10" t="str">
        <f t="shared" si="8"/>
        <v>Sabathia, CC</v>
      </c>
      <c r="AN9" s="10">
        <f t="shared" si="9"/>
        <v>0</v>
      </c>
      <c r="AO9" s="23">
        <f t="shared" si="10"/>
        <v>29</v>
      </c>
      <c r="AY9" s="10">
        <f>'User Input'!C9</f>
        <v>0</v>
      </c>
    </row>
    <row r="10" spans="1:51">
      <c r="A10" s="137">
        <v>7</v>
      </c>
      <c r="B10" s="125" t="s">
        <v>72</v>
      </c>
      <c r="C10" s="275"/>
      <c r="D10" s="136"/>
      <c r="E10" s="126" t="s">
        <v>339</v>
      </c>
      <c r="F10" s="126" t="s">
        <v>532</v>
      </c>
      <c r="G10" s="133">
        <v>36</v>
      </c>
      <c r="H10" s="127">
        <v>547</v>
      </c>
      <c r="I10" s="127">
        <v>95</v>
      </c>
      <c r="J10" s="127">
        <v>32</v>
      </c>
      <c r="K10" s="127">
        <v>110</v>
      </c>
      <c r="L10" s="127">
        <v>10</v>
      </c>
      <c r="M10" s="128">
        <v>0.30499999999999999</v>
      </c>
      <c r="N10" s="10">
        <f t="shared" si="0"/>
        <v>166.83500000000001</v>
      </c>
      <c r="O10" s="10">
        <f>IF(C10='User Input'!$C$1,1,0)</f>
        <v>0</v>
      </c>
      <c r="P10" s="10">
        <f t="shared" si="11"/>
        <v>0</v>
      </c>
      <c r="Q10" s="10">
        <f t="shared" si="1"/>
        <v>0</v>
      </c>
      <c r="R10" s="10" t="str">
        <f t="shared" si="2"/>
        <v>Tulowitzki, Troy</v>
      </c>
      <c r="S10" s="10">
        <f t="shared" si="3"/>
        <v>0</v>
      </c>
      <c r="T10" s="23">
        <f t="shared" si="4"/>
        <v>36</v>
      </c>
      <c r="U10" s="267">
        <v>40</v>
      </c>
      <c r="V10" s="255" t="s">
        <v>411</v>
      </c>
      <c r="W10" s="125"/>
      <c r="X10" s="241"/>
      <c r="Y10" s="126" t="s">
        <v>537</v>
      </c>
      <c r="Z10" s="126" t="s">
        <v>534</v>
      </c>
      <c r="AA10" s="317">
        <v>29</v>
      </c>
      <c r="AB10" s="242">
        <v>212</v>
      </c>
      <c r="AC10" s="240">
        <v>2.9</v>
      </c>
      <c r="AD10" s="240">
        <v>1.18</v>
      </c>
      <c r="AE10" s="127">
        <v>15</v>
      </c>
      <c r="AF10" s="127">
        <v>0</v>
      </c>
      <c r="AG10" s="127">
        <v>220</v>
      </c>
      <c r="AH10" s="10">
        <f t="shared" si="5"/>
        <v>614.79999999999995</v>
      </c>
      <c r="AI10" s="10">
        <f t="shared" si="6"/>
        <v>250.16</v>
      </c>
      <c r="AJ10" s="10">
        <f>IF(W10='User Input'!$C$1,1,0)</f>
        <v>0</v>
      </c>
      <c r="AK10" s="10">
        <f t="shared" si="12"/>
        <v>0</v>
      </c>
      <c r="AL10" s="10">
        <f t="shared" si="7"/>
        <v>0</v>
      </c>
      <c r="AM10" s="10" t="str">
        <f t="shared" si="8"/>
        <v>Greinke, Zack</v>
      </c>
      <c r="AN10" s="10">
        <f t="shared" si="9"/>
        <v>0</v>
      </c>
      <c r="AO10" s="23">
        <f t="shared" si="10"/>
        <v>29</v>
      </c>
      <c r="AY10" s="10">
        <f>'User Input'!C10</f>
        <v>0</v>
      </c>
    </row>
    <row r="11" spans="1:51">
      <c r="A11" s="137">
        <v>8</v>
      </c>
      <c r="B11" s="125" t="s">
        <v>100</v>
      </c>
      <c r="C11" s="275"/>
      <c r="D11" s="222"/>
      <c r="E11" s="126" t="s">
        <v>416</v>
      </c>
      <c r="F11" s="126" t="s">
        <v>538</v>
      </c>
      <c r="G11" s="133">
        <v>36</v>
      </c>
      <c r="H11" s="127">
        <v>607</v>
      </c>
      <c r="I11" s="127">
        <v>100</v>
      </c>
      <c r="J11" s="127">
        <v>30</v>
      </c>
      <c r="K11" s="127">
        <v>100</v>
      </c>
      <c r="L11" s="127">
        <v>20</v>
      </c>
      <c r="M11" s="128">
        <v>0.3</v>
      </c>
      <c r="N11" s="10">
        <f t="shared" si="0"/>
        <v>182.1</v>
      </c>
      <c r="O11" s="10">
        <f>IF(C11='User Input'!$C$1,1,0)</f>
        <v>0</v>
      </c>
      <c r="P11" s="10">
        <f t="shared" si="11"/>
        <v>0</v>
      </c>
      <c r="Q11" s="10">
        <f t="shared" si="1"/>
        <v>0</v>
      </c>
      <c r="R11" s="10" t="str">
        <f t="shared" si="2"/>
        <v>Upton, Justin</v>
      </c>
      <c r="S11" s="10">
        <f t="shared" si="3"/>
        <v>0</v>
      </c>
      <c r="T11" s="23">
        <f t="shared" si="4"/>
        <v>36</v>
      </c>
      <c r="U11" s="267">
        <v>41</v>
      </c>
      <c r="V11" s="255" t="s">
        <v>606</v>
      </c>
      <c r="W11" s="125"/>
      <c r="X11" s="241"/>
      <c r="Y11" s="126" t="s">
        <v>533</v>
      </c>
      <c r="Z11" s="126" t="s">
        <v>534</v>
      </c>
      <c r="AA11" s="317">
        <v>28</v>
      </c>
      <c r="AB11" s="242">
        <v>218</v>
      </c>
      <c r="AC11" s="240">
        <v>2.95</v>
      </c>
      <c r="AD11" s="240">
        <v>1.1000000000000001</v>
      </c>
      <c r="AE11" s="127">
        <v>15</v>
      </c>
      <c r="AF11" s="127">
        <v>0</v>
      </c>
      <c r="AG11" s="127">
        <v>200</v>
      </c>
      <c r="AH11" s="10">
        <f t="shared" si="5"/>
        <v>643.1</v>
      </c>
      <c r="AI11" s="10">
        <f t="shared" si="6"/>
        <v>239.8</v>
      </c>
      <c r="AJ11" s="10">
        <f>IF(W11='User Input'!$C$1,1,0)</f>
        <v>0</v>
      </c>
      <c r="AK11" s="10">
        <f t="shared" si="12"/>
        <v>0</v>
      </c>
      <c r="AL11" s="10">
        <f t="shared" si="7"/>
        <v>0</v>
      </c>
      <c r="AM11" s="10" t="str">
        <f t="shared" si="8"/>
        <v>Hamels, Cole</v>
      </c>
      <c r="AN11" s="10">
        <f t="shared" si="9"/>
        <v>0</v>
      </c>
      <c r="AO11" s="23">
        <f t="shared" si="10"/>
        <v>28</v>
      </c>
      <c r="AY11" s="10">
        <f>'User Input'!C11</f>
        <v>0</v>
      </c>
    </row>
    <row r="12" spans="1:51">
      <c r="A12" s="137">
        <v>9</v>
      </c>
      <c r="B12" s="125" t="s">
        <v>261</v>
      </c>
      <c r="C12" s="275"/>
      <c r="D12" s="136"/>
      <c r="E12" s="126" t="s">
        <v>548</v>
      </c>
      <c r="F12" s="126" t="s">
        <v>535</v>
      </c>
      <c r="G12" s="133">
        <v>36</v>
      </c>
      <c r="H12" s="127">
        <v>598</v>
      </c>
      <c r="I12" s="127">
        <v>100</v>
      </c>
      <c r="J12" s="127">
        <v>32</v>
      </c>
      <c r="K12" s="127">
        <v>115</v>
      </c>
      <c r="L12" s="127">
        <v>0</v>
      </c>
      <c r="M12" s="128">
        <v>0.27500000000000002</v>
      </c>
      <c r="N12" s="10">
        <f t="shared" si="0"/>
        <v>164.45000000000002</v>
      </c>
      <c r="O12" s="10">
        <f>IF(C12='User Input'!$C$1,1,0)</f>
        <v>0</v>
      </c>
      <c r="P12" s="10">
        <f t="shared" si="11"/>
        <v>0</v>
      </c>
      <c r="Q12" s="10">
        <f t="shared" si="1"/>
        <v>0</v>
      </c>
      <c r="R12" s="10" t="str">
        <f t="shared" si="2"/>
        <v>Gonzalez, Adrian</v>
      </c>
      <c r="S12" s="10">
        <f t="shared" si="3"/>
        <v>0</v>
      </c>
      <c r="T12" s="23">
        <f t="shared" si="4"/>
        <v>36</v>
      </c>
      <c r="U12" s="267">
        <v>49</v>
      </c>
      <c r="V12" s="255" t="s">
        <v>435</v>
      </c>
      <c r="W12" s="125"/>
      <c r="X12" s="225"/>
      <c r="Y12" s="126" t="s">
        <v>329</v>
      </c>
      <c r="Z12" s="126" t="s">
        <v>534</v>
      </c>
      <c r="AA12" s="317">
        <v>28</v>
      </c>
      <c r="AB12" s="242">
        <v>202</v>
      </c>
      <c r="AC12" s="240">
        <v>2.9</v>
      </c>
      <c r="AD12" s="240">
        <v>1.18</v>
      </c>
      <c r="AE12" s="127">
        <v>15</v>
      </c>
      <c r="AF12" s="127">
        <v>0</v>
      </c>
      <c r="AG12" s="127">
        <v>200</v>
      </c>
      <c r="AH12" s="10">
        <f t="shared" si="5"/>
        <v>585.79999999999995</v>
      </c>
      <c r="AI12" s="10">
        <f t="shared" si="6"/>
        <v>238.35999999999999</v>
      </c>
      <c r="AJ12" s="10">
        <f>IF(W12='User Input'!$C$1,1,0)</f>
        <v>0</v>
      </c>
      <c r="AK12" s="10">
        <f t="shared" si="12"/>
        <v>0</v>
      </c>
      <c r="AL12" s="10">
        <f t="shared" si="7"/>
        <v>0</v>
      </c>
      <c r="AM12" s="10" t="str">
        <f t="shared" si="8"/>
        <v>Bumgarner, Madison</v>
      </c>
      <c r="AN12" s="10">
        <f t="shared" si="9"/>
        <v>0</v>
      </c>
      <c r="AO12" s="23">
        <f t="shared" si="10"/>
        <v>28</v>
      </c>
      <c r="AY12" s="10">
        <f>'User Input'!C12</f>
        <v>0</v>
      </c>
    </row>
    <row r="13" spans="1:51">
      <c r="A13" s="137">
        <v>10</v>
      </c>
      <c r="B13" s="125" t="s">
        <v>70</v>
      </c>
      <c r="C13" s="275"/>
      <c r="D13" s="136"/>
      <c r="E13" s="126" t="s">
        <v>539</v>
      </c>
      <c r="F13" s="126" t="s">
        <v>535</v>
      </c>
      <c r="G13" s="133">
        <v>36</v>
      </c>
      <c r="H13" s="127">
        <v>566</v>
      </c>
      <c r="I13" s="127">
        <v>90</v>
      </c>
      <c r="J13" s="127">
        <v>35</v>
      </c>
      <c r="K13" s="127">
        <v>110</v>
      </c>
      <c r="L13" s="127">
        <v>0</v>
      </c>
      <c r="M13" s="128">
        <v>0.27500000000000002</v>
      </c>
      <c r="N13" s="10">
        <f t="shared" si="0"/>
        <v>155.65</v>
      </c>
      <c r="O13" s="10">
        <f>IF(C13='User Input'!$C$1,1,0)</f>
        <v>0</v>
      </c>
      <c r="P13" s="10">
        <f t="shared" si="11"/>
        <v>0</v>
      </c>
      <c r="Q13" s="10">
        <f t="shared" si="1"/>
        <v>0</v>
      </c>
      <c r="R13" s="10" t="str">
        <f t="shared" si="2"/>
        <v>Fielder, Prince</v>
      </c>
      <c r="S13" s="10">
        <f t="shared" si="3"/>
        <v>0</v>
      </c>
      <c r="T13" s="23">
        <f t="shared" si="4"/>
        <v>36</v>
      </c>
      <c r="U13" s="267">
        <v>50</v>
      </c>
      <c r="V13" s="255" t="s">
        <v>602</v>
      </c>
      <c r="W13" s="125"/>
      <c r="X13" s="241"/>
      <c r="Y13" s="126" t="s">
        <v>537</v>
      </c>
      <c r="Z13" s="126" t="s">
        <v>534</v>
      </c>
      <c r="AA13" s="317">
        <v>28</v>
      </c>
      <c r="AB13" s="242">
        <v>202</v>
      </c>
      <c r="AC13" s="240">
        <v>3.15</v>
      </c>
      <c r="AD13" s="240">
        <v>1.2</v>
      </c>
      <c r="AE13" s="127">
        <v>15</v>
      </c>
      <c r="AF13" s="127">
        <v>0</v>
      </c>
      <c r="AG13" s="127">
        <v>210</v>
      </c>
      <c r="AH13" s="10">
        <f t="shared" si="5"/>
        <v>636.29999999999995</v>
      </c>
      <c r="AI13" s="10">
        <f t="shared" si="6"/>
        <v>242.39999999999998</v>
      </c>
      <c r="AJ13" s="10">
        <f>IF(W13='User Input'!$C$1,1,0)</f>
        <v>0</v>
      </c>
      <c r="AK13" s="10">
        <f t="shared" si="12"/>
        <v>0</v>
      </c>
      <c r="AL13" s="10">
        <f t="shared" si="7"/>
        <v>0</v>
      </c>
      <c r="AM13" s="10" t="str">
        <f t="shared" si="8"/>
        <v>Gallardo, Yovani</v>
      </c>
      <c r="AN13" s="10">
        <f t="shared" si="9"/>
        <v>0</v>
      </c>
      <c r="AO13" s="23">
        <f t="shared" si="10"/>
        <v>28</v>
      </c>
      <c r="AY13" s="10">
        <f>'User Input'!C13</f>
        <v>0</v>
      </c>
    </row>
    <row r="14" spans="1:51">
      <c r="A14" s="137">
        <v>11</v>
      </c>
      <c r="B14" s="125" t="s">
        <v>254</v>
      </c>
      <c r="C14" s="275"/>
      <c r="D14" s="136"/>
      <c r="E14" s="126" t="s">
        <v>540</v>
      </c>
      <c r="F14" s="126" t="s">
        <v>546</v>
      </c>
      <c r="G14" s="133">
        <v>35</v>
      </c>
      <c r="H14" s="127">
        <v>635</v>
      </c>
      <c r="I14" s="127">
        <v>105</v>
      </c>
      <c r="J14" s="127">
        <v>27</v>
      </c>
      <c r="K14" s="127">
        <v>105</v>
      </c>
      <c r="L14" s="127">
        <v>5</v>
      </c>
      <c r="M14" s="128">
        <v>0.31</v>
      </c>
      <c r="N14" s="10">
        <f t="shared" si="0"/>
        <v>196.85</v>
      </c>
      <c r="O14" s="10">
        <f>IF(C14='User Input'!$C$1,1,0)</f>
        <v>0</v>
      </c>
      <c r="P14" s="10">
        <f t="shared" si="11"/>
        <v>0</v>
      </c>
      <c r="Q14" s="10">
        <f t="shared" si="1"/>
        <v>0</v>
      </c>
      <c r="R14" s="10" t="str">
        <f t="shared" si="2"/>
        <v>Cano, Robinson</v>
      </c>
      <c r="S14" s="10">
        <f t="shared" si="3"/>
        <v>0</v>
      </c>
      <c r="T14" s="23">
        <f t="shared" si="4"/>
        <v>35</v>
      </c>
      <c r="U14" s="267">
        <v>51</v>
      </c>
      <c r="V14" s="255" t="s">
        <v>412</v>
      </c>
      <c r="W14" s="125"/>
      <c r="X14" s="241"/>
      <c r="Y14" s="126" t="s">
        <v>166</v>
      </c>
      <c r="Z14" s="126" t="s">
        <v>534</v>
      </c>
      <c r="AA14" s="317">
        <v>27</v>
      </c>
      <c r="AB14" s="242">
        <v>221</v>
      </c>
      <c r="AC14" s="240">
        <v>3.2</v>
      </c>
      <c r="AD14" s="240">
        <v>1.18</v>
      </c>
      <c r="AE14" s="127">
        <v>15</v>
      </c>
      <c r="AF14" s="127">
        <v>0</v>
      </c>
      <c r="AG14" s="127">
        <v>200</v>
      </c>
      <c r="AH14" s="10">
        <f t="shared" si="5"/>
        <v>707.2</v>
      </c>
      <c r="AI14" s="10">
        <f t="shared" si="6"/>
        <v>260.77999999999997</v>
      </c>
      <c r="AJ14" s="10">
        <f>IF(W14='User Input'!$C$1,1,0)</f>
        <v>0</v>
      </c>
      <c r="AK14" s="10">
        <f t="shared" si="12"/>
        <v>0</v>
      </c>
      <c r="AL14" s="10">
        <f t="shared" si="7"/>
        <v>0</v>
      </c>
      <c r="AM14" s="10" t="str">
        <f t="shared" si="8"/>
        <v>Price, David</v>
      </c>
      <c r="AN14" s="10">
        <f t="shared" si="9"/>
        <v>0</v>
      </c>
      <c r="AO14" s="23">
        <f t="shared" si="10"/>
        <v>27</v>
      </c>
      <c r="AY14" s="10">
        <f>'User Input'!C14</f>
        <v>0</v>
      </c>
    </row>
    <row r="15" spans="1:51">
      <c r="A15" s="137">
        <v>12</v>
      </c>
      <c r="B15" s="125" t="s">
        <v>422</v>
      </c>
      <c r="C15" s="275"/>
      <c r="D15" s="136"/>
      <c r="E15" s="126" t="s">
        <v>548</v>
      </c>
      <c r="F15" s="126" t="s">
        <v>538</v>
      </c>
      <c r="G15" s="133">
        <v>35</v>
      </c>
      <c r="H15" s="127">
        <v>641</v>
      </c>
      <c r="I15" s="127">
        <v>110</v>
      </c>
      <c r="J15" s="127">
        <v>17</v>
      </c>
      <c r="K15" s="127">
        <v>70</v>
      </c>
      <c r="L15" s="127">
        <v>45</v>
      </c>
      <c r="M15" s="128">
        <v>0.29499999999999998</v>
      </c>
      <c r="N15" s="10">
        <f t="shared" si="0"/>
        <v>189.095</v>
      </c>
      <c r="O15" s="10">
        <f>IF(C15='User Input'!$C$1,1,0)</f>
        <v>0</v>
      </c>
      <c r="P15" s="10">
        <f t="shared" si="11"/>
        <v>0</v>
      </c>
      <c r="Q15" s="10">
        <f t="shared" si="1"/>
        <v>0</v>
      </c>
      <c r="R15" s="10" t="str">
        <f t="shared" si="2"/>
        <v>Ellsbury, Jacoby</v>
      </c>
      <c r="S15" s="10">
        <f t="shared" si="3"/>
        <v>0</v>
      </c>
      <c r="T15" s="23">
        <f t="shared" si="4"/>
        <v>35</v>
      </c>
      <c r="U15" s="267">
        <v>52</v>
      </c>
      <c r="V15" s="255" t="s">
        <v>599</v>
      </c>
      <c r="W15" s="125"/>
      <c r="X15" s="241"/>
      <c r="Y15" s="126" t="s">
        <v>548</v>
      </c>
      <c r="Z15" s="126" t="s">
        <v>534</v>
      </c>
      <c r="AA15" s="317">
        <v>27</v>
      </c>
      <c r="AB15" s="242">
        <v>211</v>
      </c>
      <c r="AC15" s="240">
        <v>3.25</v>
      </c>
      <c r="AD15" s="240">
        <v>1.22</v>
      </c>
      <c r="AE15" s="127">
        <v>16</v>
      </c>
      <c r="AF15" s="127">
        <v>0</v>
      </c>
      <c r="AG15" s="127">
        <v>200</v>
      </c>
      <c r="AH15" s="10">
        <f t="shared" si="5"/>
        <v>685.75</v>
      </c>
      <c r="AI15" s="10">
        <f t="shared" si="6"/>
        <v>257.42</v>
      </c>
      <c r="AJ15" s="10">
        <f>IF(W15='User Input'!$C$1,1,0)</f>
        <v>0</v>
      </c>
      <c r="AK15" s="10">
        <f t="shared" si="12"/>
        <v>0</v>
      </c>
      <c r="AL15" s="10">
        <f t="shared" si="7"/>
        <v>0</v>
      </c>
      <c r="AM15" s="10" t="str">
        <f t="shared" si="8"/>
        <v>Lester, Jon</v>
      </c>
      <c r="AN15" s="10">
        <f t="shared" si="9"/>
        <v>0</v>
      </c>
      <c r="AO15" s="23">
        <f t="shared" si="10"/>
        <v>27</v>
      </c>
      <c r="AY15" s="10">
        <f>'User Input'!C15</f>
        <v>0</v>
      </c>
    </row>
    <row r="16" spans="1:51">
      <c r="A16" s="137">
        <v>13</v>
      </c>
      <c r="B16" s="125" t="s">
        <v>368</v>
      </c>
      <c r="C16" s="275"/>
      <c r="D16" s="136"/>
      <c r="E16" s="126" t="s">
        <v>340</v>
      </c>
      <c r="F16" s="126" t="s">
        <v>546</v>
      </c>
      <c r="G16" s="133">
        <v>33</v>
      </c>
      <c r="H16" s="127">
        <v>565</v>
      </c>
      <c r="I16" s="127">
        <v>100</v>
      </c>
      <c r="J16" s="127">
        <v>25</v>
      </c>
      <c r="K16" s="127">
        <v>70</v>
      </c>
      <c r="L16" s="127">
        <v>25</v>
      </c>
      <c r="M16" s="128">
        <v>0.26</v>
      </c>
      <c r="N16" s="10">
        <f t="shared" si="0"/>
        <v>146.9</v>
      </c>
      <c r="O16" s="10">
        <f>IF(C16='User Input'!$C$1,1,0)</f>
        <v>0</v>
      </c>
      <c r="P16" s="10">
        <f t="shared" si="11"/>
        <v>0</v>
      </c>
      <c r="Q16" s="10">
        <f t="shared" si="1"/>
        <v>0</v>
      </c>
      <c r="R16" s="10" t="str">
        <f t="shared" si="2"/>
        <v>Kinsler, Ian</v>
      </c>
      <c r="S16" s="10">
        <f t="shared" si="3"/>
        <v>0</v>
      </c>
      <c r="T16" s="23">
        <f t="shared" si="4"/>
        <v>33</v>
      </c>
      <c r="U16" s="267">
        <v>61</v>
      </c>
      <c r="V16" s="255" t="s">
        <v>603</v>
      </c>
      <c r="W16" s="125"/>
      <c r="X16" s="241"/>
      <c r="Y16" s="126" t="s">
        <v>167</v>
      </c>
      <c r="Z16" s="126" t="s">
        <v>534</v>
      </c>
      <c r="AA16" s="317">
        <v>27</v>
      </c>
      <c r="AB16" s="242">
        <v>225</v>
      </c>
      <c r="AC16" s="240">
        <v>3.35</v>
      </c>
      <c r="AD16" s="240">
        <v>1.1200000000000001</v>
      </c>
      <c r="AE16" s="127">
        <v>16</v>
      </c>
      <c r="AF16" s="127">
        <v>0</v>
      </c>
      <c r="AG16" s="127">
        <v>200</v>
      </c>
      <c r="AH16" s="10">
        <f t="shared" si="5"/>
        <v>753.75</v>
      </c>
      <c r="AI16" s="10">
        <f t="shared" si="6"/>
        <v>252.00000000000003</v>
      </c>
      <c r="AJ16" s="10">
        <f>IF(W16='User Input'!$C$1,1,0)</f>
        <v>0</v>
      </c>
      <c r="AK16" s="10">
        <f t="shared" si="12"/>
        <v>0</v>
      </c>
      <c r="AL16" s="10">
        <f t="shared" si="7"/>
        <v>0</v>
      </c>
      <c r="AM16" s="10" t="str">
        <f t="shared" si="8"/>
        <v>Weaver, Jered</v>
      </c>
      <c r="AN16" s="10">
        <f t="shared" si="9"/>
        <v>0</v>
      </c>
      <c r="AO16" s="23">
        <f t="shared" si="10"/>
        <v>27</v>
      </c>
      <c r="AY16" s="10">
        <f>'User Input'!C16</f>
        <v>0</v>
      </c>
    </row>
    <row r="17" spans="1:51">
      <c r="A17" s="137">
        <v>14</v>
      </c>
      <c r="B17" s="125" t="s">
        <v>376</v>
      </c>
      <c r="C17" s="275"/>
      <c r="D17" s="222"/>
      <c r="E17" s="126" t="s">
        <v>165</v>
      </c>
      <c r="F17" s="126" t="s">
        <v>532</v>
      </c>
      <c r="G17" s="133">
        <v>33</v>
      </c>
      <c r="H17" s="127">
        <v>579</v>
      </c>
      <c r="I17" s="127">
        <v>110</v>
      </c>
      <c r="J17" s="127">
        <v>12</v>
      </c>
      <c r="K17" s="127">
        <v>50</v>
      </c>
      <c r="L17" s="127">
        <v>45</v>
      </c>
      <c r="M17" s="128">
        <v>0.29499999999999998</v>
      </c>
      <c r="N17" s="10">
        <f t="shared" si="0"/>
        <v>170.80499999999998</v>
      </c>
      <c r="O17" s="10">
        <f>IF(C17='User Input'!$C$1,1,0)</f>
        <v>0</v>
      </c>
      <c r="P17" s="10">
        <f t="shared" si="11"/>
        <v>0</v>
      </c>
      <c r="Q17" s="10">
        <f t="shared" si="1"/>
        <v>0</v>
      </c>
      <c r="R17" s="10" t="str">
        <f t="shared" si="2"/>
        <v>Reyes, Jose</v>
      </c>
      <c r="S17" s="10">
        <f t="shared" si="3"/>
        <v>0</v>
      </c>
      <c r="T17" s="23">
        <f t="shared" si="4"/>
        <v>33</v>
      </c>
      <c r="U17" s="267">
        <v>64</v>
      </c>
      <c r="V17" s="255" t="s">
        <v>486</v>
      </c>
      <c r="W17" s="125"/>
      <c r="X17" s="225"/>
      <c r="Y17" s="126" t="s">
        <v>346</v>
      </c>
      <c r="Z17" s="126" t="s">
        <v>534</v>
      </c>
      <c r="AA17" s="317">
        <v>26</v>
      </c>
      <c r="AB17" s="242">
        <v>225</v>
      </c>
      <c r="AC17" s="240">
        <v>3.3</v>
      </c>
      <c r="AD17" s="240">
        <v>1.1200000000000001</v>
      </c>
      <c r="AE17" s="127">
        <v>17</v>
      </c>
      <c r="AF17" s="127">
        <v>0</v>
      </c>
      <c r="AG17" s="127">
        <v>190</v>
      </c>
      <c r="AH17" s="10">
        <f t="shared" si="5"/>
        <v>742.5</v>
      </c>
      <c r="AI17" s="10">
        <f t="shared" si="6"/>
        <v>252.00000000000003</v>
      </c>
      <c r="AJ17" s="10">
        <f>IF(W17='User Input'!$C$1,1,0)</f>
        <v>0</v>
      </c>
      <c r="AK17" s="10">
        <f t="shared" si="12"/>
        <v>0</v>
      </c>
      <c r="AL17" s="10">
        <f t="shared" si="7"/>
        <v>0</v>
      </c>
      <c r="AM17" s="10" t="str">
        <f t="shared" si="8"/>
        <v>Haren, Dan</v>
      </c>
      <c r="AN17" s="10">
        <f t="shared" si="9"/>
        <v>0</v>
      </c>
      <c r="AO17" s="23">
        <f t="shared" si="10"/>
        <v>26</v>
      </c>
      <c r="AY17" s="10">
        <f>'User Input'!C17</f>
        <v>0</v>
      </c>
    </row>
    <row r="18" spans="1:51">
      <c r="A18" s="137">
        <v>15</v>
      </c>
      <c r="B18" s="125" t="s">
        <v>243</v>
      </c>
      <c r="C18" s="275"/>
      <c r="D18" s="136"/>
      <c r="E18" s="126" t="s">
        <v>165</v>
      </c>
      <c r="F18" s="126" t="s">
        <v>532</v>
      </c>
      <c r="G18" s="133">
        <v>31</v>
      </c>
      <c r="H18" s="127">
        <v>567</v>
      </c>
      <c r="I18" s="127">
        <v>90</v>
      </c>
      <c r="J18" s="127">
        <v>20</v>
      </c>
      <c r="K18" s="127">
        <v>105</v>
      </c>
      <c r="L18" s="127">
        <v>25</v>
      </c>
      <c r="M18" s="128">
        <v>0.30499999999999999</v>
      </c>
      <c r="N18" s="10">
        <f t="shared" si="0"/>
        <v>172.935</v>
      </c>
      <c r="O18" s="10">
        <f>IF(C18='User Input'!$C$1,1,0)</f>
        <v>0</v>
      </c>
      <c r="P18" s="10">
        <f t="shared" si="11"/>
        <v>0</v>
      </c>
      <c r="Q18" s="10">
        <f t="shared" si="1"/>
        <v>0</v>
      </c>
      <c r="R18" s="10" t="str">
        <f t="shared" si="2"/>
        <v>Ramirez, Hanley</v>
      </c>
      <c r="S18" s="10">
        <f t="shared" si="3"/>
        <v>0</v>
      </c>
      <c r="T18" s="23">
        <f t="shared" si="4"/>
        <v>31</v>
      </c>
      <c r="U18" s="267">
        <v>65</v>
      </c>
      <c r="V18" s="255" t="s">
        <v>629</v>
      </c>
      <c r="W18" s="125"/>
      <c r="X18" s="225"/>
      <c r="Y18" s="126" t="s">
        <v>346</v>
      </c>
      <c r="Z18" s="126" t="s">
        <v>534</v>
      </c>
      <c r="AA18" s="317">
        <v>25</v>
      </c>
      <c r="AB18" s="242">
        <v>208</v>
      </c>
      <c r="AC18" s="240">
        <v>3.45</v>
      </c>
      <c r="AD18" s="240">
        <v>1.21</v>
      </c>
      <c r="AE18" s="127">
        <v>14</v>
      </c>
      <c r="AF18" s="127">
        <v>0</v>
      </c>
      <c r="AG18" s="127">
        <v>190</v>
      </c>
      <c r="AH18" s="10">
        <f t="shared" si="5"/>
        <v>717.6</v>
      </c>
      <c r="AI18" s="10">
        <f t="shared" si="6"/>
        <v>251.68</v>
      </c>
      <c r="AJ18" s="10">
        <f>IF(W18='User Input'!$C$1,1,0)</f>
        <v>0</v>
      </c>
      <c r="AK18" s="10">
        <f t="shared" si="12"/>
        <v>0</v>
      </c>
      <c r="AL18" s="10">
        <f t="shared" si="7"/>
        <v>0</v>
      </c>
      <c r="AM18" s="10" t="str">
        <f t="shared" si="8"/>
        <v>Wilson, C.J.</v>
      </c>
      <c r="AN18" s="10">
        <f t="shared" si="9"/>
        <v>0</v>
      </c>
      <c r="AO18" s="23">
        <f t="shared" si="10"/>
        <v>25</v>
      </c>
      <c r="AY18" s="10">
        <f>'User Input'!C18</f>
        <v>0</v>
      </c>
    </row>
    <row r="19" spans="1:51">
      <c r="A19" s="137">
        <v>16</v>
      </c>
      <c r="B19" s="125" t="s">
        <v>336</v>
      </c>
      <c r="C19" s="275"/>
      <c r="D19" s="136"/>
      <c r="E19" s="126" t="s">
        <v>339</v>
      </c>
      <c r="F19" s="126" t="s">
        <v>538</v>
      </c>
      <c r="G19" s="133">
        <v>31</v>
      </c>
      <c r="H19" s="127">
        <v>561</v>
      </c>
      <c r="I19" s="127">
        <v>100</v>
      </c>
      <c r="J19" s="127">
        <v>25</v>
      </c>
      <c r="K19" s="127">
        <v>100</v>
      </c>
      <c r="L19" s="127">
        <v>18</v>
      </c>
      <c r="M19" s="128">
        <v>0.3</v>
      </c>
      <c r="N19" s="10">
        <f t="shared" si="0"/>
        <v>168.29999999999998</v>
      </c>
      <c r="O19" s="10">
        <f>IF(C19='User Input'!$C$1,1,0)</f>
        <v>0</v>
      </c>
      <c r="P19" s="10">
        <f t="shared" si="11"/>
        <v>0</v>
      </c>
      <c r="Q19" s="10">
        <f t="shared" si="1"/>
        <v>0</v>
      </c>
      <c r="R19" s="10" t="str">
        <f t="shared" si="2"/>
        <v>Gonzalez, Carlos</v>
      </c>
      <c r="S19" s="10">
        <f t="shared" si="3"/>
        <v>0</v>
      </c>
      <c r="T19" s="23">
        <f t="shared" si="4"/>
        <v>31</v>
      </c>
      <c r="U19" s="267">
        <v>67</v>
      </c>
      <c r="V19" s="255" t="s">
        <v>216</v>
      </c>
      <c r="W19" s="125"/>
      <c r="X19" s="241"/>
      <c r="Y19" s="126" t="s">
        <v>344</v>
      </c>
      <c r="Z19" s="126" t="s">
        <v>30</v>
      </c>
      <c r="AA19" s="317">
        <v>19</v>
      </c>
      <c r="AB19" s="242">
        <v>69</v>
      </c>
      <c r="AC19" s="240">
        <v>2.95</v>
      </c>
      <c r="AD19" s="240">
        <v>1.18</v>
      </c>
      <c r="AE19" s="127">
        <v>3</v>
      </c>
      <c r="AF19" s="127">
        <v>30</v>
      </c>
      <c r="AG19" s="127">
        <v>80</v>
      </c>
      <c r="AH19" s="10">
        <f t="shared" si="5"/>
        <v>203.55</v>
      </c>
      <c r="AI19" s="10">
        <f t="shared" si="6"/>
        <v>81.42</v>
      </c>
      <c r="AJ19" s="10">
        <f>IF(W19='User Input'!$C$1,1,0)</f>
        <v>0</v>
      </c>
      <c r="AK19" s="10">
        <f t="shared" si="12"/>
        <v>0</v>
      </c>
      <c r="AL19" s="10">
        <f t="shared" si="7"/>
        <v>0</v>
      </c>
      <c r="AM19" s="10" t="str">
        <f t="shared" si="8"/>
        <v>Kimbrel, Craig</v>
      </c>
      <c r="AN19" s="10">
        <f t="shared" si="9"/>
        <v>0</v>
      </c>
      <c r="AO19" s="23">
        <f t="shared" si="10"/>
        <v>19</v>
      </c>
      <c r="AY19" s="10">
        <f>'User Input'!C19</f>
        <v>0</v>
      </c>
    </row>
    <row r="20" spans="1:51">
      <c r="A20" s="137">
        <v>17</v>
      </c>
      <c r="B20" s="125" t="s">
        <v>331</v>
      </c>
      <c r="C20" s="275"/>
      <c r="D20" s="222"/>
      <c r="E20" s="126" t="s">
        <v>349</v>
      </c>
      <c r="F20" s="126" t="s">
        <v>538</v>
      </c>
      <c r="G20" s="133">
        <v>30</v>
      </c>
      <c r="H20" s="127">
        <v>606</v>
      </c>
      <c r="I20" s="127">
        <v>95</v>
      </c>
      <c r="J20" s="127">
        <v>25</v>
      </c>
      <c r="K20" s="127">
        <v>100</v>
      </c>
      <c r="L20" s="127">
        <v>30</v>
      </c>
      <c r="M20" s="128">
        <v>0.27500000000000002</v>
      </c>
      <c r="N20" s="10">
        <f t="shared" si="0"/>
        <v>166.65</v>
      </c>
      <c r="O20" s="10">
        <f>IF(C20='User Input'!$C$1,1,0)</f>
        <v>0</v>
      </c>
      <c r="P20" s="10">
        <f t="shared" si="11"/>
        <v>0</v>
      </c>
      <c r="Q20" s="10">
        <f t="shared" si="1"/>
        <v>0</v>
      </c>
      <c r="R20" s="10" t="str">
        <f t="shared" si="2"/>
        <v>McCutchen, Andrew</v>
      </c>
      <c r="S20" s="10">
        <f t="shared" si="3"/>
        <v>0</v>
      </c>
      <c r="T20" s="23">
        <f t="shared" si="4"/>
        <v>30</v>
      </c>
      <c r="U20" s="267">
        <v>87</v>
      </c>
      <c r="V20" s="255" t="s">
        <v>305</v>
      </c>
      <c r="W20" s="125"/>
      <c r="X20" s="225"/>
      <c r="Y20" s="126" t="s">
        <v>547</v>
      </c>
      <c r="Z20" s="126" t="s">
        <v>534</v>
      </c>
      <c r="AA20" s="317">
        <v>24</v>
      </c>
      <c r="AB20" s="242">
        <v>207</v>
      </c>
      <c r="AC20" s="240">
        <v>3.5</v>
      </c>
      <c r="AD20" s="240">
        <v>1.28</v>
      </c>
      <c r="AE20" s="127">
        <v>15</v>
      </c>
      <c r="AF20" s="127">
        <v>0</v>
      </c>
      <c r="AG20" s="127">
        <v>200</v>
      </c>
      <c r="AH20" s="10">
        <f t="shared" si="5"/>
        <v>724.5</v>
      </c>
      <c r="AI20" s="10">
        <f t="shared" si="6"/>
        <v>264.95999999999998</v>
      </c>
      <c r="AJ20" s="10">
        <f>IF(W20='User Input'!$C$1,1,0)</f>
        <v>0</v>
      </c>
      <c r="AK20" s="10">
        <f t="shared" si="12"/>
        <v>0</v>
      </c>
      <c r="AL20" s="10">
        <f t="shared" si="7"/>
        <v>0</v>
      </c>
      <c r="AM20" s="10" t="str">
        <f t="shared" si="8"/>
        <v>Gonzalez, Gio</v>
      </c>
      <c r="AN20" s="10">
        <f t="shared" si="9"/>
        <v>0</v>
      </c>
      <c r="AO20" s="23">
        <f t="shared" si="10"/>
        <v>24</v>
      </c>
      <c r="AY20" s="10">
        <f>'User Input'!C20</f>
        <v>0</v>
      </c>
    </row>
    <row r="21" spans="1:51">
      <c r="A21" s="137">
        <v>18</v>
      </c>
      <c r="B21" s="125" t="s">
        <v>249</v>
      </c>
      <c r="C21" s="275"/>
      <c r="D21" s="136"/>
      <c r="E21" s="126" t="s">
        <v>165</v>
      </c>
      <c r="F21" s="126" t="s">
        <v>538</v>
      </c>
      <c r="G21" s="133">
        <v>30</v>
      </c>
      <c r="H21" s="127">
        <v>585</v>
      </c>
      <c r="I21" s="127">
        <v>100</v>
      </c>
      <c r="J21" s="127">
        <v>37</v>
      </c>
      <c r="K21" s="127">
        <v>115</v>
      </c>
      <c r="L21" s="127">
        <v>7</v>
      </c>
      <c r="M21" s="128">
        <v>0.26</v>
      </c>
      <c r="N21" s="10">
        <f t="shared" si="0"/>
        <v>152.1</v>
      </c>
      <c r="O21" s="10">
        <f>IF(C21='User Input'!$C$1,1,0)</f>
        <v>0</v>
      </c>
      <c r="P21" s="10">
        <f t="shared" si="11"/>
        <v>0</v>
      </c>
      <c r="Q21" s="10">
        <f t="shared" si="1"/>
        <v>0</v>
      </c>
      <c r="R21" s="10" t="str">
        <f t="shared" si="2"/>
        <v>Stanton, Mike</v>
      </c>
      <c r="S21" s="10">
        <f t="shared" si="3"/>
        <v>0</v>
      </c>
      <c r="T21" s="23">
        <f t="shared" si="4"/>
        <v>30</v>
      </c>
      <c r="U21" s="267">
        <v>88</v>
      </c>
      <c r="V21" s="255" t="s">
        <v>489</v>
      </c>
      <c r="W21" s="125"/>
      <c r="X21" s="225"/>
      <c r="Y21" s="126" t="s">
        <v>329</v>
      </c>
      <c r="Z21" s="126" t="s">
        <v>534</v>
      </c>
      <c r="AA21" s="317">
        <v>24</v>
      </c>
      <c r="AB21" s="242">
        <v>222</v>
      </c>
      <c r="AC21" s="240">
        <v>3.1</v>
      </c>
      <c r="AD21" s="240">
        <v>1.1000000000000001</v>
      </c>
      <c r="AE21" s="127">
        <v>14</v>
      </c>
      <c r="AF21" s="127">
        <v>0</v>
      </c>
      <c r="AG21" s="127">
        <v>180</v>
      </c>
      <c r="AH21" s="10">
        <f t="shared" si="5"/>
        <v>688.2</v>
      </c>
      <c r="AI21" s="10">
        <f t="shared" si="6"/>
        <v>244.20000000000002</v>
      </c>
      <c r="AJ21" s="10">
        <f>IF(W21='User Input'!$C$1,1,0)</f>
        <v>0</v>
      </c>
      <c r="AK21" s="10">
        <f t="shared" si="12"/>
        <v>0</v>
      </c>
      <c r="AL21" s="10">
        <f t="shared" si="7"/>
        <v>0</v>
      </c>
      <c r="AM21" s="10" t="str">
        <f t="shared" si="8"/>
        <v>Cain, Matt</v>
      </c>
      <c r="AN21" s="10">
        <f t="shared" si="9"/>
        <v>0</v>
      </c>
      <c r="AO21" s="23">
        <f t="shared" si="10"/>
        <v>24</v>
      </c>
      <c r="AY21" s="10">
        <f>'User Input'!C21</f>
        <v>0</v>
      </c>
    </row>
    <row r="22" spans="1:51">
      <c r="A22" s="239">
        <v>20</v>
      </c>
      <c r="B22" s="125" t="s">
        <v>370</v>
      </c>
      <c r="C22" s="275"/>
      <c r="D22" s="136"/>
      <c r="E22" s="126" t="s">
        <v>548</v>
      </c>
      <c r="F22" s="126" t="s">
        <v>546</v>
      </c>
      <c r="G22" s="133">
        <v>30</v>
      </c>
      <c r="H22" s="127">
        <v>626</v>
      </c>
      <c r="I22" s="127">
        <v>105</v>
      </c>
      <c r="J22" s="127">
        <v>18</v>
      </c>
      <c r="K22" s="127">
        <v>80</v>
      </c>
      <c r="L22" s="127">
        <v>20</v>
      </c>
      <c r="M22" s="128">
        <v>0.29499999999999998</v>
      </c>
      <c r="N22" s="10">
        <f t="shared" si="0"/>
        <v>184.67</v>
      </c>
      <c r="O22" s="10">
        <f>IF(C22='User Input'!$C$1,1,0)</f>
        <v>0</v>
      </c>
      <c r="P22" s="10">
        <f t="shared" si="11"/>
        <v>0</v>
      </c>
      <c r="Q22" s="10">
        <f t="shared" si="1"/>
        <v>0</v>
      </c>
      <c r="R22" s="10" t="str">
        <f t="shared" si="2"/>
        <v>Pedroia, Dustin</v>
      </c>
      <c r="S22" s="10">
        <f t="shared" si="3"/>
        <v>0</v>
      </c>
      <c r="T22" s="23">
        <f t="shared" si="4"/>
        <v>30</v>
      </c>
      <c r="U22" s="267">
        <v>89</v>
      </c>
      <c r="V22" s="255" t="s">
        <v>413</v>
      </c>
      <c r="W22" s="125"/>
      <c r="X22" s="241"/>
      <c r="Y22" s="126" t="s">
        <v>342</v>
      </c>
      <c r="Z22" s="126" t="s">
        <v>534</v>
      </c>
      <c r="AA22" s="317">
        <v>23</v>
      </c>
      <c r="AB22" s="242">
        <v>207</v>
      </c>
      <c r="AC22" s="240">
        <v>3.5</v>
      </c>
      <c r="AD22" s="240">
        <v>1.2</v>
      </c>
      <c r="AE22" s="127">
        <v>16</v>
      </c>
      <c r="AF22" s="127">
        <v>0</v>
      </c>
      <c r="AG22" s="127">
        <v>200</v>
      </c>
      <c r="AH22" s="10">
        <f t="shared" si="5"/>
        <v>724.5</v>
      </c>
      <c r="AI22" s="10">
        <f t="shared" si="6"/>
        <v>248.39999999999998</v>
      </c>
      <c r="AJ22" s="10">
        <f>IF(W22='User Input'!$C$1,1,0)</f>
        <v>0</v>
      </c>
      <c r="AK22" s="10">
        <f t="shared" si="12"/>
        <v>0</v>
      </c>
      <c r="AL22" s="10">
        <f t="shared" si="7"/>
        <v>0</v>
      </c>
      <c r="AM22" s="10" t="str">
        <f t="shared" si="8"/>
        <v>Latos, Matt</v>
      </c>
      <c r="AN22" s="10">
        <f t="shared" si="9"/>
        <v>0</v>
      </c>
      <c r="AO22" s="23">
        <f t="shared" si="10"/>
        <v>23</v>
      </c>
      <c r="AY22" s="10">
        <f>'User Input'!C22</f>
        <v>0</v>
      </c>
    </row>
    <row r="23" spans="1:51" s="220" customFormat="1">
      <c r="A23" s="137">
        <v>24</v>
      </c>
      <c r="B23" s="275" t="s">
        <v>242</v>
      </c>
      <c r="C23" s="275"/>
      <c r="D23" s="294"/>
      <c r="E23" s="285" t="s">
        <v>664</v>
      </c>
      <c r="F23" s="285" t="s">
        <v>542</v>
      </c>
      <c r="G23" s="133">
        <v>29</v>
      </c>
      <c r="H23" s="290">
        <v>573</v>
      </c>
      <c r="I23" s="290">
        <v>85</v>
      </c>
      <c r="J23" s="290">
        <v>24</v>
      </c>
      <c r="K23" s="290">
        <v>100</v>
      </c>
      <c r="L23" s="290">
        <v>15</v>
      </c>
      <c r="M23" s="291">
        <v>0.28999999999999998</v>
      </c>
      <c r="N23" s="10">
        <f t="shared" si="0"/>
        <v>166.17</v>
      </c>
      <c r="O23" s="10">
        <f>IF(C23='User Input'!$C$1,1,0)</f>
        <v>0</v>
      </c>
      <c r="P23" s="10">
        <f t="shared" si="11"/>
        <v>0</v>
      </c>
      <c r="Q23" s="10">
        <f t="shared" si="1"/>
        <v>0</v>
      </c>
      <c r="R23" s="10" t="str">
        <f t="shared" si="2"/>
        <v>Wright, David</v>
      </c>
      <c r="S23" s="10">
        <f t="shared" si="3"/>
        <v>0</v>
      </c>
      <c r="T23" s="23">
        <f t="shared" si="4"/>
        <v>29</v>
      </c>
      <c r="U23" s="310">
        <v>90</v>
      </c>
      <c r="V23" s="305" t="s">
        <v>493</v>
      </c>
      <c r="W23" s="275"/>
      <c r="X23" s="300"/>
      <c r="Y23" s="285" t="s">
        <v>547</v>
      </c>
      <c r="Z23" s="285" t="s">
        <v>534</v>
      </c>
      <c r="AA23" s="317">
        <v>22</v>
      </c>
      <c r="AB23" s="302">
        <v>162</v>
      </c>
      <c r="AC23" s="303">
        <v>2.9</v>
      </c>
      <c r="AD23" s="303">
        <v>1.1000000000000001</v>
      </c>
      <c r="AE23" s="290">
        <v>12</v>
      </c>
      <c r="AF23" s="290">
        <v>0</v>
      </c>
      <c r="AG23" s="290">
        <v>165</v>
      </c>
      <c r="AH23" s="10">
        <f t="shared" si="5"/>
        <v>469.8</v>
      </c>
      <c r="AI23" s="10">
        <f t="shared" si="6"/>
        <v>178.20000000000002</v>
      </c>
      <c r="AJ23" s="10">
        <f>IF(W23='User Input'!$C$1,1,0)</f>
        <v>0</v>
      </c>
      <c r="AK23" s="10">
        <f t="shared" si="12"/>
        <v>0</v>
      </c>
      <c r="AL23" s="10">
        <f t="shared" si="7"/>
        <v>0</v>
      </c>
      <c r="AM23" s="10" t="str">
        <f t="shared" si="8"/>
        <v>Strasburg,Stephen</v>
      </c>
      <c r="AN23" s="10">
        <f t="shared" si="9"/>
        <v>0</v>
      </c>
      <c r="AO23" s="23">
        <f t="shared" si="10"/>
        <v>22</v>
      </c>
      <c r="AY23" s="220">
        <f>'User Input'!C23</f>
        <v>0</v>
      </c>
    </row>
    <row r="24" spans="1:51" s="220" customFormat="1">
      <c r="A24" s="137">
        <v>25</v>
      </c>
      <c r="B24" s="125" t="s">
        <v>294</v>
      </c>
      <c r="C24" s="275"/>
      <c r="D24" s="222"/>
      <c r="E24" s="126" t="s">
        <v>340</v>
      </c>
      <c r="F24" s="126" t="s">
        <v>542</v>
      </c>
      <c r="G24" s="133">
        <v>29</v>
      </c>
      <c r="H24" s="127">
        <v>558</v>
      </c>
      <c r="I24" s="127">
        <v>75</v>
      </c>
      <c r="J24" s="127">
        <v>28</v>
      </c>
      <c r="K24" s="127">
        <v>100</v>
      </c>
      <c r="L24" s="127">
        <v>3</v>
      </c>
      <c r="M24" s="128">
        <v>0.28000000000000003</v>
      </c>
      <c r="N24" s="10">
        <f t="shared" si="0"/>
        <v>156.24</v>
      </c>
      <c r="O24" s="10">
        <f>IF(C24='User Input'!$C$1,1,0)</f>
        <v>0</v>
      </c>
      <c r="P24" s="10">
        <f t="shared" si="11"/>
        <v>0</v>
      </c>
      <c r="Q24" s="10">
        <f t="shared" si="1"/>
        <v>0</v>
      </c>
      <c r="R24" s="10" t="str">
        <f t="shared" si="2"/>
        <v>Beltre, Adrian</v>
      </c>
      <c r="S24" s="10">
        <f t="shared" si="3"/>
        <v>0</v>
      </c>
      <c r="T24" s="23">
        <f t="shared" si="4"/>
        <v>29</v>
      </c>
      <c r="U24" s="267">
        <v>91</v>
      </c>
      <c r="V24" s="255" t="s">
        <v>304</v>
      </c>
      <c r="W24" s="125"/>
      <c r="X24" s="225"/>
      <c r="Y24" s="126" t="s">
        <v>416</v>
      </c>
      <c r="Z24" s="126" t="s">
        <v>534</v>
      </c>
      <c r="AA24" s="317">
        <v>22</v>
      </c>
      <c r="AB24" s="242">
        <v>216</v>
      </c>
      <c r="AC24" s="240">
        <v>3.4</v>
      </c>
      <c r="AD24" s="240">
        <v>1.18</v>
      </c>
      <c r="AE24" s="127">
        <v>14</v>
      </c>
      <c r="AF24" s="127">
        <v>0</v>
      </c>
      <c r="AG24" s="127">
        <v>190</v>
      </c>
      <c r="AH24" s="10">
        <f t="shared" si="5"/>
        <v>734.4</v>
      </c>
      <c r="AI24" s="10">
        <f t="shared" si="6"/>
        <v>254.88</v>
      </c>
      <c r="AJ24" s="10">
        <f>IF(W24='User Input'!$C$1,1,0)</f>
        <v>0</v>
      </c>
      <c r="AK24" s="10">
        <f t="shared" si="12"/>
        <v>0</v>
      </c>
      <c r="AL24" s="10">
        <f t="shared" si="7"/>
        <v>0</v>
      </c>
      <c r="AM24" s="10" t="str">
        <f t="shared" si="8"/>
        <v>Hudson, Daniel</v>
      </c>
      <c r="AN24" s="10">
        <f t="shared" si="9"/>
        <v>0</v>
      </c>
      <c r="AO24" s="23">
        <f t="shared" si="10"/>
        <v>22</v>
      </c>
      <c r="AY24" s="220">
        <f>'User Input'!C24</f>
        <v>0</v>
      </c>
    </row>
    <row r="25" spans="1:51" s="220" customFormat="1">
      <c r="A25" s="137">
        <v>26</v>
      </c>
      <c r="B25" s="125" t="s">
        <v>338</v>
      </c>
      <c r="C25" s="275"/>
      <c r="D25" s="136"/>
      <c r="E25" s="126" t="s">
        <v>342</v>
      </c>
      <c r="F25" s="126" t="s">
        <v>538</v>
      </c>
      <c r="G25" s="133">
        <v>29</v>
      </c>
      <c r="H25" s="127">
        <v>588</v>
      </c>
      <c r="I25" s="127">
        <v>90</v>
      </c>
      <c r="J25" s="127">
        <v>34</v>
      </c>
      <c r="K25" s="127">
        <v>100</v>
      </c>
      <c r="L25" s="127">
        <v>10</v>
      </c>
      <c r="M25" s="128">
        <v>0.27</v>
      </c>
      <c r="N25" s="10">
        <f t="shared" si="0"/>
        <v>158.76000000000002</v>
      </c>
      <c r="O25" s="10">
        <f>IF(C25='User Input'!$C$1,1,0)</f>
        <v>0</v>
      </c>
      <c r="P25" s="10">
        <f t="shared" si="11"/>
        <v>0</v>
      </c>
      <c r="Q25" s="10">
        <f t="shared" si="1"/>
        <v>0</v>
      </c>
      <c r="R25" s="10" t="str">
        <f t="shared" si="2"/>
        <v>Bruce, Jay</v>
      </c>
      <c r="S25" s="10">
        <f t="shared" si="3"/>
        <v>0</v>
      </c>
      <c r="T25" s="23">
        <f t="shared" si="4"/>
        <v>29</v>
      </c>
      <c r="U25" s="267">
        <v>92</v>
      </c>
      <c r="V25" s="255" t="s">
        <v>182</v>
      </c>
      <c r="W25" s="125"/>
      <c r="X25" s="241"/>
      <c r="Y25" s="126" t="s">
        <v>547</v>
      </c>
      <c r="Z25" s="126" t="s">
        <v>534</v>
      </c>
      <c r="AA25" s="317">
        <v>22</v>
      </c>
      <c r="AB25" s="242">
        <v>185</v>
      </c>
      <c r="AC25" s="240">
        <v>3.25</v>
      </c>
      <c r="AD25" s="240">
        <v>1.1499999999999999</v>
      </c>
      <c r="AE25" s="127">
        <v>14</v>
      </c>
      <c r="AF25" s="127">
        <v>0</v>
      </c>
      <c r="AG25" s="127">
        <v>170</v>
      </c>
      <c r="AH25" s="10">
        <f t="shared" si="5"/>
        <v>601.25</v>
      </c>
      <c r="AI25" s="10">
        <f t="shared" si="6"/>
        <v>212.74999999999997</v>
      </c>
      <c r="AJ25" s="10">
        <f>IF(W25='User Input'!$C$1,1,0)</f>
        <v>0</v>
      </c>
      <c r="AK25" s="10">
        <f t="shared" si="12"/>
        <v>0</v>
      </c>
      <c r="AL25" s="10">
        <f t="shared" si="7"/>
        <v>0</v>
      </c>
      <c r="AM25" s="10" t="str">
        <f t="shared" si="8"/>
        <v>Zimmerman, Jordan</v>
      </c>
      <c r="AN25" s="10">
        <f t="shared" si="9"/>
        <v>0</v>
      </c>
      <c r="AO25" s="23">
        <f t="shared" si="10"/>
        <v>22</v>
      </c>
      <c r="AY25" s="220">
        <f>'User Input'!C25</f>
        <v>0</v>
      </c>
    </row>
    <row r="26" spans="1:51" s="220" customFormat="1">
      <c r="A26" s="137">
        <v>28</v>
      </c>
      <c r="B26" s="125" t="s">
        <v>170</v>
      </c>
      <c r="C26" s="275"/>
      <c r="D26" s="222"/>
      <c r="E26" s="126" t="s">
        <v>340</v>
      </c>
      <c r="F26" s="126" t="s">
        <v>538</v>
      </c>
      <c r="G26" s="133">
        <v>29</v>
      </c>
      <c r="H26" s="127">
        <v>546</v>
      </c>
      <c r="I26" s="127">
        <v>75</v>
      </c>
      <c r="J26" s="127">
        <v>27</v>
      </c>
      <c r="K26" s="127">
        <v>85</v>
      </c>
      <c r="L26" s="127">
        <v>7</v>
      </c>
      <c r="M26" s="128">
        <v>0.29499999999999998</v>
      </c>
      <c r="N26" s="10">
        <f t="shared" si="0"/>
        <v>161.07</v>
      </c>
      <c r="O26" s="10">
        <f>IF(C26='User Input'!$C$1,1,0)</f>
        <v>0</v>
      </c>
      <c r="P26" s="10">
        <f t="shared" si="11"/>
        <v>0</v>
      </c>
      <c r="Q26" s="10">
        <f t="shared" si="1"/>
        <v>0</v>
      </c>
      <c r="R26" s="10" t="str">
        <f t="shared" si="2"/>
        <v>Hamilton, Josh</v>
      </c>
      <c r="S26" s="10">
        <f t="shared" si="3"/>
        <v>0</v>
      </c>
      <c r="T26" s="23">
        <f t="shared" si="4"/>
        <v>29</v>
      </c>
      <c r="U26" s="267">
        <v>98</v>
      </c>
      <c r="V26" s="265" t="s">
        <v>214</v>
      </c>
      <c r="W26" s="125"/>
      <c r="X26" s="241"/>
      <c r="Y26" s="126" t="s">
        <v>537</v>
      </c>
      <c r="Z26" s="126" t="s">
        <v>30</v>
      </c>
      <c r="AA26" s="317">
        <v>18</v>
      </c>
      <c r="AB26" s="242">
        <v>69</v>
      </c>
      <c r="AC26" s="240">
        <v>2.4</v>
      </c>
      <c r="AD26" s="240">
        <v>1.1599999999999999</v>
      </c>
      <c r="AE26" s="127">
        <v>5</v>
      </c>
      <c r="AF26" s="127">
        <v>38</v>
      </c>
      <c r="AG26" s="127">
        <v>90</v>
      </c>
      <c r="AH26" s="10">
        <f t="shared" si="5"/>
        <v>165.6</v>
      </c>
      <c r="AI26" s="10">
        <f t="shared" si="6"/>
        <v>80.039999999999992</v>
      </c>
      <c r="AJ26" s="10">
        <f>IF(W26='User Input'!$C$1,1,0)</f>
        <v>0</v>
      </c>
      <c r="AK26" s="10">
        <f t="shared" si="12"/>
        <v>0</v>
      </c>
      <c r="AL26" s="10">
        <f t="shared" si="7"/>
        <v>0</v>
      </c>
      <c r="AM26" s="10" t="str">
        <f t="shared" si="8"/>
        <v>Axford, John</v>
      </c>
      <c r="AN26" s="10">
        <f t="shared" si="9"/>
        <v>0</v>
      </c>
      <c r="AO26" s="23">
        <f t="shared" si="10"/>
        <v>18</v>
      </c>
    </row>
    <row r="27" spans="1:51" s="220" customFormat="1">
      <c r="A27" s="137">
        <v>30</v>
      </c>
      <c r="B27" s="125" t="s">
        <v>110</v>
      </c>
      <c r="C27" s="275"/>
      <c r="D27" s="222"/>
      <c r="E27" s="126" t="s">
        <v>340</v>
      </c>
      <c r="F27" s="126" t="s">
        <v>538</v>
      </c>
      <c r="G27" s="133">
        <v>29</v>
      </c>
      <c r="H27" s="127">
        <v>495</v>
      </c>
      <c r="I27" s="127">
        <v>70</v>
      </c>
      <c r="J27" s="127">
        <v>30</v>
      </c>
      <c r="K27" s="127">
        <v>95</v>
      </c>
      <c r="L27" s="127">
        <v>10</v>
      </c>
      <c r="M27" s="128">
        <v>0.26</v>
      </c>
      <c r="N27" s="10">
        <f t="shared" si="0"/>
        <v>128.70000000000002</v>
      </c>
      <c r="O27" s="10">
        <f>IF(C27='User Input'!$C$1,1,0)</f>
        <v>0</v>
      </c>
      <c r="P27" s="10">
        <f t="shared" si="11"/>
        <v>0</v>
      </c>
      <c r="Q27" s="10">
        <f t="shared" si="1"/>
        <v>0</v>
      </c>
      <c r="R27" s="10" t="str">
        <f t="shared" si="2"/>
        <v>Cruz, Nelson</v>
      </c>
      <c r="S27" s="10">
        <f t="shared" si="3"/>
        <v>0</v>
      </c>
      <c r="T27" s="23">
        <f t="shared" si="4"/>
        <v>29</v>
      </c>
      <c r="U27" s="267">
        <v>99</v>
      </c>
      <c r="V27" s="255" t="s">
        <v>181</v>
      </c>
      <c r="W27" s="125"/>
      <c r="X27" s="241"/>
      <c r="Y27" s="126" t="s">
        <v>545</v>
      </c>
      <c r="Z27" s="126" t="s">
        <v>534</v>
      </c>
      <c r="AA27" s="317">
        <v>21</v>
      </c>
      <c r="AB27" s="242">
        <v>211</v>
      </c>
      <c r="AC27" s="240">
        <v>3.4</v>
      </c>
      <c r="AD27" s="240">
        <v>1.25</v>
      </c>
      <c r="AE27" s="127">
        <v>12</v>
      </c>
      <c r="AF27" s="127">
        <v>0</v>
      </c>
      <c r="AG27" s="127">
        <v>190</v>
      </c>
      <c r="AH27" s="10">
        <f t="shared" si="5"/>
        <v>717.4</v>
      </c>
      <c r="AI27" s="10">
        <f t="shared" si="6"/>
        <v>263.75</v>
      </c>
      <c r="AJ27" s="10">
        <f>IF(W27='User Input'!$C$1,1,0)</f>
        <v>0</v>
      </c>
      <c r="AK27" s="10">
        <f t="shared" si="12"/>
        <v>0</v>
      </c>
      <c r="AL27" s="10">
        <f t="shared" si="7"/>
        <v>0</v>
      </c>
      <c r="AM27" s="10" t="str">
        <f t="shared" si="8"/>
        <v>Garza, Matt</v>
      </c>
      <c r="AN27" s="10">
        <f t="shared" si="9"/>
        <v>0</v>
      </c>
      <c r="AO27" s="23">
        <f t="shared" si="10"/>
        <v>21</v>
      </c>
    </row>
    <row r="28" spans="1:51" s="220" customFormat="1">
      <c r="A28" s="137">
        <v>31</v>
      </c>
      <c r="B28" s="125" t="s">
        <v>258</v>
      </c>
      <c r="C28" s="275"/>
      <c r="D28" s="136"/>
      <c r="E28" s="126" t="s">
        <v>540</v>
      </c>
      <c r="F28" s="126" t="s">
        <v>535</v>
      </c>
      <c r="G28" s="133">
        <v>27</v>
      </c>
      <c r="H28" s="127">
        <v>587</v>
      </c>
      <c r="I28" s="127">
        <v>100</v>
      </c>
      <c r="J28" s="127">
        <v>35</v>
      </c>
      <c r="K28" s="127">
        <v>110</v>
      </c>
      <c r="L28" s="127">
        <v>0</v>
      </c>
      <c r="M28" s="128">
        <v>0.26</v>
      </c>
      <c r="N28" s="10">
        <f t="shared" si="0"/>
        <v>152.62</v>
      </c>
      <c r="O28" s="10">
        <f>IF(C28='User Input'!$C$1,1,0)</f>
        <v>0</v>
      </c>
      <c r="P28" s="10">
        <f t="shared" si="11"/>
        <v>0</v>
      </c>
      <c r="Q28" s="10">
        <f t="shared" si="1"/>
        <v>0</v>
      </c>
      <c r="R28" s="10" t="str">
        <f t="shared" si="2"/>
        <v>Teixeira, Mark</v>
      </c>
      <c r="S28" s="10">
        <f t="shared" si="3"/>
        <v>0</v>
      </c>
      <c r="T28" s="23">
        <f t="shared" si="4"/>
        <v>27</v>
      </c>
      <c r="U28" s="267">
        <v>100</v>
      </c>
      <c r="V28" s="255" t="s">
        <v>191</v>
      </c>
      <c r="W28" s="125"/>
      <c r="X28" s="241"/>
      <c r="Y28" s="126" t="s">
        <v>165</v>
      </c>
      <c r="Z28" s="126" t="s">
        <v>534</v>
      </c>
      <c r="AA28" s="317">
        <v>21</v>
      </c>
      <c r="AB28" s="242">
        <v>198</v>
      </c>
      <c r="AC28" s="240">
        <v>3.5</v>
      </c>
      <c r="AD28" s="240">
        <v>1.24</v>
      </c>
      <c r="AE28" s="127">
        <v>15</v>
      </c>
      <c r="AF28" s="127">
        <v>0</v>
      </c>
      <c r="AG28" s="127">
        <v>190</v>
      </c>
      <c r="AH28" s="10">
        <f t="shared" si="5"/>
        <v>693</v>
      </c>
      <c r="AI28" s="10">
        <f t="shared" si="6"/>
        <v>245.52</v>
      </c>
      <c r="AJ28" s="10">
        <f>IF(W28='User Input'!$C$1,1,0)</f>
        <v>0</v>
      </c>
      <c r="AK28" s="10">
        <f t="shared" si="12"/>
        <v>0</v>
      </c>
      <c r="AL28" s="10">
        <f t="shared" si="7"/>
        <v>0</v>
      </c>
      <c r="AM28" s="10" t="str">
        <f t="shared" si="8"/>
        <v>Sanchez, Anibal</v>
      </c>
      <c r="AN28" s="10">
        <f t="shared" si="9"/>
        <v>0</v>
      </c>
      <c r="AO28" s="23">
        <f t="shared" si="10"/>
        <v>21</v>
      </c>
    </row>
    <row r="29" spans="1:51" s="220" customFormat="1">
      <c r="A29" s="137">
        <v>32</v>
      </c>
      <c r="B29" s="125" t="s">
        <v>371</v>
      </c>
      <c r="C29" s="275"/>
      <c r="D29" s="136"/>
      <c r="E29" s="126" t="s">
        <v>344</v>
      </c>
      <c r="F29" s="126" t="s">
        <v>546</v>
      </c>
      <c r="G29" s="133">
        <v>27</v>
      </c>
      <c r="H29" s="127">
        <v>587</v>
      </c>
      <c r="I29" s="127">
        <v>90</v>
      </c>
      <c r="J29" s="127">
        <v>35</v>
      </c>
      <c r="K29" s="127">
        <v>105</v>
      </c>
      <c r="L29" s="127">
        <v>3</v>
      </c>
      <c r="M29" s="128">
        <v>0.25</v>
      </c>
      <c r="N29" s="10">
        <f t="shared" si="0"/>
        <v>146.75</v>
      </c>
      <c r="O29" s="10">
        <f>IF(C29='User Input'!$C$1,1,0)</f>
        <v>0</v>
      </c>
      <c r="P29" s="10">
        <f t="shared" si="11"/>
        <v>0</v>
      </c>
      <c r="Q29" s="10">
        <f t="shared" si="1"/>
        <v>0</v>
      </c>
      <c r="R29" s="10" t="str">
        <f t="shared" si="2"/>
        <v>Uggla, Dan</v>
      </c>
      <c r="S29" s="10">
        <f t="shared" si="3"/>
        <v>0</v>
      </c>
      <c r="T29" s="23">
        <f t="shared" si="4"/>
        <v>27</v>
      </c>
      <c r="U29" s="267">
        <v>102</v>
      </c>
      <c r="V29" s="255" t="s">
        <v>217</v>
      </c>
      <c r="W29" s="125"/>
      <c r="X29" s="241"/>
      <c r="Y29" s="126" t="s">
        <v>547</v>
      </c>
      <c r="Z29" s="126" t="s">
        <v>30</v>
      </c>
      <c r="AA29" s="317">
        <v>15</v>
      </c>
      <c r="AB29" s="242">
        <v>69</v>
      </c>
      <c r="AC29" s="240">
        <v>2.5</v>
      </c>
      <c r="AD29" s="240">
        <v>1.04</v>
      </c>
      <c r="AE29" s="127">
        <v>4</v>
      </c>
      <c r="AF29" s="127">
        <v>38</v>
      </c>
      <c r="AG29" s="127">
        <v>75</v>
      </c>
      <c r="AH29" s="10">
        <f t="shared" si="5"/>
        <v>172.5</v>
      </c>
      <c r="AI29" s="10">
        <f t="shared" si="6"/>
        <v>71.760000000000005</v>
      </c>
      <c r="AJ29" s="10">
        <f>IF(W29='User Input'!$C$1,1,0)</f>
        <v>0</v>
      </c>
      <c r="AK29" s="10">
        <f t="shared" si="12"/>
        <v>0</v>
      </c>
      <c r="AL29" s="10">
        <f t="shared" si="7"/>
        <v>0</v>
      </c>
      <c r="AM29" s="10" t="str">
        <f t="shared" si="8"/>
        <v>Storen, Drew</v>
      </c>
      <c r="AN29" s="10">
        <f t="shared" si="9"/>
        <v>0</v>
      </c>
      <c r="AO29" s="23">
        <f t="shared" si="10"/>
        <v>15</v>
      </c>
    </row>
    <row r="30" spans="1:51" s="24" customFormat="1">
      <c r="A30" s="137">
        <v>33</v>
      </c>
      <c r="B30" s="125" t="s">
        <v>266</v>
      </c>
      <c r="C30" s="275"/>
      <c r="D30" s="222"/>
      <c r="E30" s="126" t="s">
        <v>329</v>
      </c>
      <c r="F30" s="126" t="s">
        <v>542</v>
      </c>
      <c r="G30" s="133">
        <v>27</v>
      </c>
      <c r="H30" s="127">
        <v>594</v>
      </c>
      <c r="I30" s="127">
        <v>80</v>
      </c>
      <c r="J30" s="127">
        <v>27</v>
      </c>
      <c r="K30" s="127">
        <v>95</v>
      </c>
      <c r="L30" s="127">
        <v>3</v>
      </c>
      <c r="M30" s="128">
        <v>0.32</v>
      </c>
      <c r="N30" s="10">
        <f t="shared" si="0"/>
        <v>190.08</v>
      </c>
      <c r="O30" s="10">
        <f>IF(C30='User Input'!$C$1,1,0)</f>
        <v>0</v>
      </c>
      <c r="P30" s="10">
        <f t="shared" si="11"/>
        <v>0</v>
      </c>
      <c r="Q30" s="10">
        <f t="shared" si="1"/>
        <v>0</v>
      </c>
      <c r="R30" s="10" t="str">
        <f t="shared" si="2"/>
        <v>Sandoval, Pablo</v>
      </c>
      <c r="S30" s="10">
        <f t="shared" si="3"/>
        <v>0</v>
      </c>
      <c r="T30" s="23">
        <f t="shared" si="4"/>
        <v>27</v>
      </c>
      <c r="U30" s="267">
        <v>103</v>
      </c>
      <c r="V30" s="255" t="s">
        <v>39</v>
      </c>
      <c r="W30" s="125"/>
      <c r="X30" s="241"/>
      <c r="Y30" s="126" t="s">
        <v>540</v>
      </c>
      <c r="Z30" s="126" t="s">
        <v>30</v>
      </c>
      <c r="AA30" s="317">
        <v>14</v>
      </c>
      <c r="AB30" s="242">
        <v>60</v>
      </c>
      <c r="AC30" s="240">
        <v>2.4</v>
      </c>
      <c r="AD30" s="240">
        <v>0.95</v>
      </c>
      <c r="AE30" s="127">
        <v>2</v>
      </c>
      <c r="AF30" s="127">
        <v>40</v>
      </c>
      <c r="AG30" s="127">
        <v>55</v>
      </c>
      <c r="AH30" s="10">
        <f t="shared" si="5"/>
        <v>144</v>
      </c>
      <c r="AI30" s="10">
        <f t="shared" si="6"/>
        <v>57</v>
      </c>
      <c r="AJ30" s="10">
        <f>IF(W30='User Input'!$C$1,1,0)</f>
        <v>0</v>
      </c>
      <c r="AK30" s="10">
        <f t="shared" si="12"/>
        <v>0</v>
      </c>
      <c r="AL30" s="10">
        <f t="shared" si="7"/>
        <v>0</v>
      </c>
      <c r="AM30" s="10" t="str">
        <f t="shared" si="8"/>
        <v>Rivera, Mariano</v>
      </c>
      <c r="AN30" s="10">
        <f t="shared" si="9"/>
        <v>0</v>
      </c>
      <c r="AO30" s="23">
        <f t="shared" si="10"/>
        <v>14</v>
      </c>
    </row>
    <row r="31" spans="1:51" s="220" customFormat="1">
      <c r="A31" s="137">
        <v>34</v>
      </c>
      <c r="B31" s="125" t="s">
        <v>71</v>
      </c>
      <c r="C31" s="275"/>
      <c r="D31" s="136"/>
      <c r="E31" s="126" t="s">
        <v>547</v>
      </c>
      <c r="F31" s="126" t="s">
        <v>542</v>
      </c>
      <c r="G31" s="133">
        <v>27</v>
      </c>
      <c r="H31" s="127">
        <v>556</v>
      </c>
      <c r="I31" s="127">
        <v>80</v>
      </c>
      <c r="J31" s="127">
        <v>27</v>
      </c>
      <c r="K31" s="127">
        <v>100</v>
      </c>
      <c r="L31" s="127">
        <v>5</v>
      </c>
      <c r="M31" s="128">
        <v>0.28999999999999998</v>
      </c>
      <c r="N31" s="10">
        <f t="shared" si="0"/>
        <v>161.23999999999998</v>
      </c>
      <c r="O31" s="10">
        <f>IF(C31='User Input'!$C$1,1,0)</f>
        <v>0</v>
      </c>
      <c r="P31" s="10">
        <f t="shared" si="11"/>
        <v>0</v>
      </c>
      <c r="Q31" s="10">
        <f t="shared" si="1"/>
        <v>0</v>
      </c>
      <c r="R31" s="10" t="str">
        <f t="shared" si="2"/>
        <v>Zimmerman, Ryan</v>
      </c>
      <c r="S31" s="10">
        <f t="shared" si="3"/>
        <v>0</v>
      </c>
      <c r="T31" s="23">
        <f t="shared" si="4"/>
        <v>27</v>
      </c>
      <c r="U31" s="267">
        <v>106</v>
      </c>
      <c r="V31" s="255" t="s">
        <v>604</v>
      </c>
      <c r="W31" s="125"/>
      <c r="X31" s="241"/>
      <c r="Y31" s="126" t="s">
        <v>165</v>
      </c>
      <c r="Z31" s="126" t="s">
        <v>534</v>
      </c>
      <c r="AA31" s="317">
        <v>20</v>
      </c>
      <c r="AB31" s="242">
        <v>174</v>
      </c>
      <c r="AC31" s="240">
        <v>2.75</v>
      </c>
      <c r="AD31" s="240">
        <v>1.05</v>
      </c>
      <c r="AE31" s="127">
        <v>10</v>
      </c>
      <c r="AF31" s="127">
        <v>0</v>
      </c>
      <c r="AG31" s="127">
        <v>100</v>
      </c>
      <c r="AH31" s="10">
        <f t="shared" si="5"/>
        <v>478.5</v>
      </c>
      <c r="AI31" s="10">
        <f t="shared" si="6"/>
        <v>182.70000000000002</v>
      </c>
      <c r="AJ31" s="10">
        <f>IF(W31='User Input'!$C$1,1,0)</f>
        <v>0</v>
      </c>
      <c r="AK31" s="10">
        <f t="shared" si="12"/>
        <v>0</v>
      </c>
      <c r="AL31" s="10">
        <f t="shared" si="7"/>
        <v>0</v>
      </c>
      <c r="AM31" s="10" t="str">
        <f t="shared" si="8"/>
        <v>Johnson, Josh</v>
      </c>
      <c r="AN31" s="10">
        <f t="shared" si="9"/>
        <v>0</v>
      </c>
      <c r="AO31" s="23">
        <f t="shared" si="10"/>
        <v>20</v>
      </c>
    </row>
    <row r="32" spans="1:51" s="24" customFormat="1">
      <c r="A32" s="137">
        <v>36</v>
      </c>
      <c r="B32" s="125" t="s">
        <v>96</v>
      </c>
      <c r="C32" s="275"/>
      <c r="D32" s="222"/>
      <c r="E32" s="126" t="s">
        <v>654</v>
      </c>
      <c r="F32" s="126" t="s">
        <v>538</v>
      </c>
      <c r="G32" s="133">
        <v>27</v>
      </c>
      <c r="H32" s="127">
        <v>612</v>
      </c>
      <c r="I32" s="127">
        <v>95</v>
      </c>
      <c r="J32" s="127">
        <v>25</v>
      </c>
      <c r="K32" s="127">
        <v>100</v>
      </c>
      <c r="L32" s="127">
        <v>10</v>
      </c>
      <c r="M32" s="128">
        <v>0.28000000000000003</v>
      </c>
      <c r="N32" s="10">
        <f t="shared" si="0"/>
        <v>171.36</v>
      </c>
      <c r="O32" s="10">
        <f>IF(C32='User Input'!$C$1,1,0)</f>
        <v>0</v>
      </c>
      <c r="P32" s="10">
        <f t="shared" si="11"/>
        <v>0</v>
      </c>
      <c r="Q32" s="10">
        <f t="shared" si="1"/>
        <v>0</v>
      </c>
      <c r="R32" s="10" t="str">
        <f t="shared" si="2"/>
        <v>Pence, Hunter</v>
      </c>
      <c r="S32" s="10">
        <f t="shared" si="3"/>
        <v>0</v>
      </c>
      <c r="T32" s="23">
        <f t="shared" si="4"/>
        <v>27</v>
      </c>
      <c r="U32" s="267">
        <v>107</v>
      </c>
      <c r="V32" s="255" t="s">
        <v>430</v>
      </c>
      <c r="W32" s="125"/>
      <c r="X32" s="225"/>
      <c r="Y32" s="126" t="s">
        <v>416</v>
      </c>
      <c r="Z32" s="126" t="s">
        <v>534</v>
      </c>
      <c r="AA32" s="317">
        <v>20</v>
      </c>
      <c r="AB32" s="242">
        <v>216</v>
      </c>
      <c r="AC32" s="240">
        <v>3.5</v>
      </c>
      <c r="AD32" s="240">
        <v>1.1200000000000001</v>
      </c>
      <c r="AE32" s="127">
        <v>15</v>
      </c>
      <c r="AF32" s="127">
        <v>0</v>
      </c>
      <c r="AG32" s="127">
        <v>180</v>
      </c>
      <c r="AH32" s="10">
        <f t="shared" si="5"/>
        <v>756</v>
      </c>
      <c r="AI32" s="10">
        <f t="shared" si="6"/>
        <v>241.92000000000002</v>
      </c>
      <c r="AJ32" s="10">
        <f>IF(W32='User Input'!$C$1,1,0)</f>
        <v>0</v>
      </c>
      <c r="AK32" s="10">
        <f t="shared" si="12"/>
        <v>0</v>
      </c>
      <c r="AL32" s="10">
        <f t="shared" si="7"/>
        <v>0</v>
      </c>
      <c r="AM32" s="10" t="str">
        <f t="shared" si="8"/>
        <v>Kennedy, Ian</v>
      </c>
      <c r="AN32" s="10">
        <f t="shared" si="9"/>
        <v>0</v>
      </c>
      <c r="AO32" s="23">
        <f t="shared" si="10"/>
        <v>20</v>
      </c>
    </row>
    <row r="33" spans="1:41" s="220" customFormat="1">
      <c r="A33" s="137">
        <v>37</v>
      </c>
      <c r="B33" s="125" t="s">
        <v>423</v>
      </c>
      <c r="C33" s="275"/>
      <c r="D33" s="136"/>
      <c r="E33" s="126" t="s">
        <v>540</v>
      </c>
      <c r="F33" s="126" t="s">
        <v>538</v>
      </c>
      <c r="G33" s="133">
        <v>27</v>
      </c>
      <c r="H33" s="127">
        <v>602</v>
      </c>
      <c r="I33" s="127">
        <v>100</v>
      </c>
      <c r="J33" s="127">
        <v>29</v>
      </c>
      <c r="K33" s="127">
        <v>90</v>
      </c>
      <c r="L33" s="127">
        <v>18</v>
      </c>
      <c r="M33" s="128">
        <v>0.255</v>
      </c>
      <c r="N33" s="10">
        <f t="shared" si="0"/>
        <v>153.51</v>
      </c>
      <c r="O33" s="10">
        <f>IF(C33='User Input'!$C$1,1,0)</f>
        <v>0</v>
      </c>
      <c r="P33" s="10">
        <f t="shared" si="11"/>
        <v>0</v>
      </c>
      <c r="Q33" s="10">
        <f t="shared" si="1"/>
        <v>0</v>
      </c>
      <c r="R33" s="10" t="str">
        <f t="shared" si="2"/>
        <v>Granderson, Curtis</v>
      </c>
      <c r="S33" s="10">
        <f t="shared" si="3"/>
        <v>0</v>
      </c>
      <c r="T33" s="23">
        <f t="shared" si="4"/>
        <v>27</v>
      </c>
      <c r="U33" s="267">
        <v>108</v>
      </c>
      <c r="V33" s="305" t="s">
        <v>494</v>
      </c>
      <c r="W33" s="275"/>
      <c r="X33" s="300"/>
      <c r="Y33" s="285" t="s">
        <v>340</v>
      </c>
      <c r="Z33" s="285" t="s">
        <v>534</v>
      </c>
      <c r="AA33" s="317">
        <v>19</v>
      </c>
      <c r="AB33" s="302">
        <v>210</v>
      </c>
      <c r="AC33" s="303">
        <v>3.6</v>
      </c>
      <c r="AD33" s="303">
        <v>1.1000000000000001</v>
      </c>
      <c r="AE33" s="290">
        <v>14</v>
      </c>
      <c r="AF33" s="290">
        <v>0</v>
      </c>
      <c r="AG33" s="290">
        <v>190</v>
      </c>
      <c r="AH33" s="10">
        <f t="shared" si="5"/>
        <v>756</v>
      </c>
      <c r="AI33" s="10">
        <f t="shared" si="6"/>
        <v>231.00000000000003</v>
      </c>
      <c r="AJ33" s="10">
        <f>IF(W33='User Input'!$C$1,1,0)</f>
        <v>0</v>
      </c>
      <c r="AK33" s="10">
        <f t="shared" si="12"/>
        <v>0</v>
      </c>
      <c r="AL33" s="10">
        <f t="shared" si="7"/>
        <v>0</v>
      </c>
      <c r="AM33" s="10" t="str">
        <f t="shared" si="8"/>
        <v>Darvish, Yu</v>
      </c>
      <c r="AN33" s="10">
        <f t="shared" si="9"/>
        <v>0</v>
      </c>
      <c r="AO33" s="23">
        <f t="shared" si="10"/>
        <v>19</v>
      </c>
    </row>
    <row r="34" spans="1:41" s="220" customFormat="1">
      <c r="A34" s="137">
        <v>38</v>
      </c>
      <c r="B34" s="125" t="s">
        <v>105</v>
      </c>
      <c r="C34" s="275"/>
      <c r="D34" s="222"/>
      <c r="E34" s="126" t="s">
        <v>340</v>
      </c>
      <c r="F34" s="126" t="s">
        <v>532</v>
      </c>
      <c r="G34" s="133">
        <v>27</v>
      </c>
      <c r="H34" s="127">
        <v>624</v>
      </c>
      <c r="I34" s="127">
        <v>105</v>
      </c>
      <c r="J34" s="127">
        <v>7</v>
      </c>
      <c r="K34" s="127">
        <v>60</v>
      </c>
      <c r="L34" s="127">
        <v>40</v>
      </c>
      <c r="M34" s="128">
        <v>0.28499999999999998</v>
      </c>
      <c r="N34" s="10">
        <f t="shared" si="0"/>
        <v>177.83999999999997</v>
      </c>
      <c r="O34" s="10">
        <f>IF(C34='User Input'!$C$1,1,0)</f>
        <v>0</v>
      </c>
      <c r="P34" s="10">
        <f t="shared" si="11"/>
        <v>0</v>
      </c>
      <c r="Q34" s="10">
        <f t="shared" si="1"/>
        <v>0</v>
      </c>
      <c r="R34" s="10" t="str">
        <f t="shared" si="2"/>
        <v>Andrus, Elvis</v>
      </c>
      <c r="S34" s="10">
        <f t="shared" si="3"/>
        <v>0</v>
      </c>
      <c r="T34" s="23">
        <f t="shared" si="4"/>
        <v>27</v>
      </c>
      <c r="U34" s="267">
        <v>109</v>
      </c>
      <c r="V34" s="255" t="s">
        <v>300</v>
      </c>
      <c r="W34" s="125"/>
      <c r="X34" s="225"/>
      <c r="Y34" s="126" t="s">
        <v>548</v>
      </c>
      <c r="Z34" s="126" t="s">
        <v>534</v>
      </c>
      <c r="AA34" s="317">
        <v>18</v>
      </c>
      <c r="AB34" s="242">
        <v>186</v>
      </c>
      <c r="AC34" s="240">
        <v>3.6</v>
      </c>
      <c r="AD34" s="240">
        <v>1.2</v>
      </c>
      <c r="AE34" s="127">
        <v>14</v>
      </c>
      <c r="AF34" s="127">
        <v>0</v>
      </c>
      <c r="AG34" s="127">
        <v>185</v>
      </c>
      <c r="AH34" s="10">
        <f t="shared" si="5"/>
        <v>669.6</v>
      </c>
      <c r="AI34" s="10">
        <f t="shared" si="6"/>
        <v>223.2</v>
      </c>
      <c r="AJ34" s="10">
        <f>IF(W34='User Input'!$C$1,1,0)</f>
        <v>0</v>
      </c>
      <c r="AK34" s="10">
        <f t="shared" si="12"/>
        <v>0</v>
      </c>
      <c r="AL34" s="10">
        <f t="shared" si="7"/>
        <v>0</v>
      </c>
      <c r="AM34" s="10" t="str">
        <f t="shared" si="8"/>
        <v>Beckett, Josh</v>
      </c>
      <c r="AN34" s="10">
        <f t="shared" si="9"/>
        <v>0</v>
      </c>
      <c r="AO34" s="23">
        <f t="shared" si="10"/>
        <v>18</v>
      </c>
    </row>
    <row r="35" spans="1:41" s="220" customFormat="1">
      <c r="A35" s="137">
        <v>39</v>
      </c>
      <c r="B35" s="125" t="s">
        <v>175</v>
      </c>
      <c r="C35" s="275"/>
      <c r="D35" s="222"/>
      <c r="E35" s="126" t="s">
        <v>545</v>
      </c>
      <c r="F35" s="126" t="s">
        <v>532</v>
      </c>
      <c r="G35" s="133">
        <v>27</v>
      </c>
      <c r="H35" s="127">
        <v>658</v>
      </c>
      <c r="I35" s="127">
        <v>100</v>
      </c>
      <c r="J35" s="127">
        <v>12</v>
      </c>
      <c r="K35" s="127">
        <v>70</v>
      </c>
      <c r="L35" s="127">
        <v>20</v>
      </c>
      <c r="M35" s="128">
        <v>0.31</v>
      </c>
      <c r="N35" s="10">
        <f t="shared" si="0"/>
        <v>203.98</v>
      </c>
      <c r="O35" s="10">
        <f>IF(C35='User Input'!$C$1,1,0)</f>
        <v>0</v>
      </c>
      <c r="P35" s="10">
        <f t="shared" si="11"/>
        <v>0</v>
      </c>
      <c r="Q35" s="10">
        <f t="shared" si="1"/>
        <v>0</v>
      </c>
      <c r="R35" s="10" t="str">
        <f t="shared" si="2"/>
        <v>Castro, Starlin</v>
      </c>
      <c r="S35" s="10">
        <f t="shared" si="3"/>
        <v>0</v>
      </c>
      <c r="T35" s="23">
        <f t="shared" si="4"/>
        <v>27</v>
      </c>
      <c r="U35" s="267">
        <v>110</v>
      </c>
      <c r="V35" s="255" t="s">
        <v>639</v>
      </c>
      <c r="W35" s="125"/>
      <c r="X35" s="225"/>
      <c r="Y35" s="126" t="s">
        <v>348</v>
      </c>
      <c r="Z35" s="126" t="s">
        <v>534</v>
      </c>
      <c r="AA35" s="317">
        <v>17</v>
      </c>
      <c r="AB35" s="242">
        <v>221</v>
      </c>
      <c r="AC35" s="240">
        <v>3.75</v>
      </c>
      <c r="AD35" s="240">
        <v>1.2</v>
      </c>
      <c r="AE35" s="127">
        <v>13</v>
      </c>
      <c r="AF35" s="127">
        <v>0</v>
      </c>
      <c r="AG35" s="127">
        <v>170</v>
      </c>
      <c r="AH35" s="10">
        <f t="shared" si="5"/>
        <v>828.75</v>
      </c>
      <c r="AI35" s="10">
        <f t="shared" si="6"/>
        <v>265.2</v>
      </c>
      <c r="AJ35" s="10">
        <f>IF(W35='User Input'!$C$1,1,0)</f>
        <v>0</v>
      </c>
      <c r="AK35" s="10">
        <f t="shared" si="12"/>
        <v>0</v>
      </c>
      <c r="AL35" s="10">
        <f t="shared" si="7"/>
        <v>0</v>
      </c>
      <c r="AM35" s="10" t="str">
        <f t="shared" si="8"/>
        <v>Romero, Ricky</v>
      </c>
      <c r="AN35" s="10">
        <f t="shared" si="9"/>
        <v>0</v>
      </c>
      <c r="AO35" s="23">
        <f t="shared" si="10"/>
        <v>17</v>
      </c>
    </row>
    <row r="36" spans="1:41" s="220" customFormat="1">
      <c r="A36" s="137">
        <v>42</v>
      </c>
      <c r="B36" s="275" t="s">
        <v>660</v>
      </c>
      <c r="C36" s="275"/>
      <c r="D36" s="294"/>
      <c r="E36" s="285" t="s">
        <v>348</v>
      </c>
      <c r="F36" s="285" t="s">
        <v>542</v>
      </c>
      <c r="G36" s="133">
        <v>27</v>
      </c>
      <c r="H36" s="290">
        <v>559</v>
      </c>
      <c r="I36" s="290">
        <v>90</v>
      </c>
      <c r="J36" s="290">
        <v>20</v>
      </c>
      <c r="K36" s="290">
        <v>70</v>
      </c>
      <c r="L36" s="290">
        <v>24</v>
      </c>
      <c r="M36" s="291">
        <v>0.28999999999999998</v>
      </c>
      <c r="N36" s="10">
        <f t="shared" si="0"/>
        <v>162.10999999999999</v>
      </c>
      <c r="O36" s="10">
        <f>IF(C36='User Input'!$C$1,1,0)</f>
        <v>0</v>
      </c>
      <c r="P36" s="10">
        <f t="shared" si="11"/>
        <v>0</v>
      </c>
      <c r="Q36" s="10">
        <f t="shared" si="1"/>
        <v>0</v>
      </c>
      <c r="R36" s="10" t="str">
        <f t="shared" si="2"/>
        <v>Lawrie,Brett</v>
      </c>
      <c r="S36" s="10">
        <f t="shared" si="3"/>
        <v>0</v>
      </c>
      <c r="T36" s="23">
        <f t="shared" si="4"/>
        <v>27</v>
      </c>
      <c r="U36" s="267">
        <v>111</v>
      </c>
      <c r="V36" s="255" t="s">
        <v>35</v>
      </c>
      <c r="W36" s="125"/>
      <c r="X36" s="241"/>
      <c r="Y36" s="126" t="s">
        <v>548</v>
      </c>
      <c r="Z36" s="126" t="s">
        <v>30</v>
      </c>
      <c r="AA36" s="317">
        <v>14</v>
      </c>
      <c r="AB36" s="242">
        <v>65</v>
      </c>
      <c r="AC36" s="240">
        <v>2.65</v>
      </c>
      <c r="AD36" s="240">
        <v>1</v>
      </c>
      <c r="AE36" s="127">
        <v>4</v>
      </c>
      <c r="AF36" s="127">
        <v>37</v>
      </c>
      <c r="AG36" s="127">
        <v>80</v>
      </c>
      <c r="AH36" s="10">
        <f t="shared" si="5"/>
        <v>172.25</v>
      </c>
      <c r="AI36" s="10">
        <f t="shared" si="6"/>
        <v>65</v>
      </c>
      <c r="AJ36" s="10">
        <f>IF(W36='User Input'!$C$1,1,0)</f>
        <v>0</v>
      </c>
      <c r="AK36" s="10">
        <f t="shared" si="12"/>
        <v>0</v>
      </c>
      <c r="AL36" s="10">
        <f t="shared" si="7"/>
        <v>0</v>
      </c>
      <c r="AM36" s="10" t="str">
        <f t="shared" si="8"/>
        <v>Papelbon, Jonathan</v>
      </c>
      <c r="AN36" s="10">
        <f t="shared" si="9"/>
        <v>0</v>
      </c>
      <c r="AO36" s="23">
        <f t="shared" si="10"/>
        <v>14</v>
      </c>
    </row>
    <row r="37" spans="1:41" s="220" customFormat="1">
      <c r="A37" s="137">
        <v>43</v>
      </c>
      <c r="B37" s="125" t="s">
        <v>107</v>
      </c>
      <c r="C37" s="275"/>
      <c r="D37" s="222"/>
      <c r="E37" s="126" t="s">
        <v>347</v>
      </c>
      <c r="F37" s="126" t="s">
        <v>535</v>
      </c>
      <c r="G37" s="133">
        <v>27</v>
      </c>
      <c r="H37" s="127">
        <v>546</v>
      </c>
      <c r="I37" s="127">
        <v>85</v>
      </c>
      <c r="J37" s="127">
        <v>29</v>
      </c>
      <c r="K37" s="127">
        <v>100</v>
      </c>
      <c r="L37" s="127">
        <v>0</v>
      </c>
      <c r="M37" s="128">
        <v>0.28999999999999998</v>
      </c>
      <c r="N37" s="10">
        <f t="shared" si="0"/>
        <v>158.33999999999997</v>
      </c>
      <c r="O37" s="10">
        <f>IF(C37='User Input'!$C$1,1,0)</f>
        <v>0</v>
      </c>
      <c r="P37" s="10">
        <f t="shared" si="11"/>
        <v>0</v>
      </c>
      <c r="Q37" s="10">
        <f t="shared" si="1"/>
        <v>0</v>
      </c>
      <c r="R37" s="10" t="str">
        <f t="shared" si="2"/>
        <v>Konerko, Paul</v>
      </c>
      <c r="S37" s="10">
        <f t="shared" si="3"/>
        <v>0</v>
      </c>
      <c r="T37" s="23">
        <f t="shared" si="4"/>
        <v>27</v>
      </c>
      <c r="U37" s="267">
        <v>112</v>
      </c>
      <c r="V37" s="266" t="s">
        <v>638</v>
      </c>
      <c r="W37" s="125"/>
      <c r="X37" s="225"/>
      <c r="Y37" s="126" t="s">
        <v>166</v>
      </c>
      <c r="Z37" s="126" t="s">
        <v>534</v>
      </c>
      <c r="AA37" s="317">
        <v>17</v>
      </c>
      <c r="AB37" s="242">
        <v>229</v>
      </c>
      <c r="AC37" s="240">
        <v>3.7</v>
      </c>
      <c r="AD37" s="240">
        <v>1.25</v>
      </c>
      <c r="AE37" s="127">
        <v>13</v>
      </c>
      <c r="AF37" s="127">
        <v>0</v>
      </c>
      <c r="AG37" s="127">
        <v>190</v>
      </c>
      <c r="AH37" s="10">
        <f t="shared" si="5"/>
        <v>847.30000000000007</v>
      </c>
      <c r="AI37" s="10">
        <f t="shared" si="6"/>
        <v>286.25</v>
      </c>
      <c r="AJ37" s="10">
        <f>IF(W37='User Input'!$C$1,1,0)</f>
        <v>0</v>
      </c>
      <c r="AK37" s="10">
        <f t="shared" si="12"/>
        <v>0</v>
      </c>
      <c r="AL37" s="10">
        <f t="shared" si="7"/>
        <v>0</v>
      </c>
      <c r="AM37" s="10" t="str">
        <f t="shared" si="8"/>
        <v>Shields, James</v>
      </c>
      <c r="AN37" s="10">
        <f t="shared" si="9"/>
        <v>0</v>
      </c>
      <c r="AO37" s="23">
        <f t="shared" si="10"/>
        <v>17</v>
      </c>
    </row>
    <row r="38" spans="1:41" s="220" customFormat="1">
      <c r="A38" s="137">
        <v>44</v>
      </c>
      <c r="B38" s="125" t="s">
        <v>67</v>
      </c>
      <c r="C38" s="275"/>
      <c r="D38" s="136"/>
      <c r="E38" s="126" t="s">
        <v>540</v>
      </c>
      <c r="F38" s="126" t="s">
        <v>542</v>
      </c>
      <c r="G38" s="133">
        <v>27</v>
      </c>
      <c r="H38" s="127">
        <v>496</v>
      </c>
      <c r="I38" s="127">
        <v>70</v>
      </c>
      <c r="J38" s="127">
        <v>24</v>
      </c>
      <c r="K38" s="127">
        <v>85</v>
      </c>
      <c r="L38" s="127">
        <v>5</v>
      </c>
      <c r="M38" s="128">
        <v>0.27</v>
      </c>
      <c r="N38" s="10">
        <f t="shared" si="0"/>
        <v>133.92000000000002</v>
      </c>
      <c r="O38" s="10">
        <f>IF(C38='User Input'!$C$1,1,0)</f>
        <v>0</v>
      </c>
      <c r="P38" s="10">
        <f t="shared" si="11"/>
        <v>0</v>
      </c>
      <c r="Q38" s="10">
        <f t="shared" si="1"/>
        <v>0</v>
      </c>
      <c r="R38" s="10" t="str">
        <f t="shared" si="2"/>
        <v>Rodriguez, Alex</v>
      </c>
      <c r="S38" s="10">
        <f t="shared" si="3"/>
        <v>0</v>
      </c>
      <c r="T38" s="23">
        <f t="shared" si="4"/>
        <v>27</v>
      </c>
      <c r="U38" s="267">
        <v>119</v>
      </c>
      <c r="V38" s="255" t="s">
        <v>487</v>
      </c>
      <c r="W38" s="125"/>
      <c r="X38" s="225"/>
      <c r="Y38" s="126" t="s">
        <v>344</v>
      </c>
      <c r="Z38" s="126" t="s">
        <v>534</v>
      </c>
      <c r="AA38" s="317">
        <v>16</v>
      </c>
      <c r="AB38" s="242">
        <v>169</v>
      </c>
      <c r="AC38" s="240">
        <v>3.75</v>
      </c>
      <c r="AD38" s="240">
        <v>1.2</v>
      </c>
      <c r="AE38" s="127">
        <v>9</v>
      </c>
      <c r="AF38" s="127">
        <v>0</v>
      </c>
      <c r="AG38" s="127">
        <v>130</v>
      </c>
      <c r="AH38" s="10">
        <f t="shared" si="5"/>
        <v>633.75</v>
      </c>
      <c r="AI38" s="10">
        <f t="shared" si="6"/>
        <v>202.79999999999998</v>
      </c>
      <c r="AJ38" s="10">
        <f>IF(W38='User Input'!$C$1,1,0)</f>
        <v>0</v>
      </c>
      <c r="AK38" s="10">
        <f t="shared" si="12"/>
        <v>0</v>
      </c>
      <c r="AL38" s="10">
        <f t="shared" si="7"/>
        <v>0</v>
      </c>
      <c r="AM38" s="10" t="str">
        <f t="shared" si="8"/>
        <v>Hanson, Tommy</v>
      </c>
      <c r="AN38" s="10">
        <f t="shared" si="9"/>
        <v>0</v>
      </c>
      <c r="AO38" s="23">
        <f t="shared" si="10"/>
        <v>16</v>
      </c>
    </row>
    <row r="39" spans="1:41" s="220" customFormat="1">
      <c r="A39" s="137">
        <v>45</v>
      </c>
      <c r="B39" s="125" t="s">
        <v>289</v>
      </c>
      <c r="C39" s="275"/>
      <c r="D39" s="136"/>
      <c r="E39" s="126" t="s">
        <v>346</v>
      </c>
      <c r="F39" s="126" t="s">
        <v>546</v>
      </c>
      <c r="G39" s="133">
        <v>27</v>
      </c>
      <c r="H39" s="127">
        <v>601</v>
      </c>
      <c r="I39" s="127">
        <v>100</v>
      </c>
      <c r="J39" s="127">
        <v>18</v>
      </c>
      <c r="K39" s="127">
        <v>70</v>
      </c>
      <c r="L39" s="127">
        <v>15</v>
      </c>
      <c r="M39" s="128">
        <v>0.28999999999999998</v>
      </c>
      <c r="N39" s="10">
        <f t="shared" si="0"/>
        <v>174.29</v>
      </c>
      <c r="O39" s="10">
        <f>IF(C39='User Input'!$C$1,1,0)</f>
        <v>0</v>
      </c>
      <c r="P39" s="10">
        <f t="shared" si="11"/>
        <v>0</v>
      </c>
      <c r="Q39" s="10">
        <f t="shared" si="1"/>
        <v>0</v>
      </c>
      <c r="R39" s="10" t="str">
        <f t="shared" si="2"/>
        <v>Kendrick, Howie</v>
      </c>
      <c r="S39" s="10">
        <f t="shared" si="3"/>
        <v>0</v>
      </c>
      <c r="T39" s="23">
        <f t="shared" si="4"/>
        <v>27</v>
      </c>
      <c r="U39" s="267">
        <v>120</v>
      </c>
      <c r="V39" s="305" t="s">
        <v>495</v>
      </c>
      <c r="W39" s="275"/>
      <c r="X39" s="300"/>
      <c r="Y39" s="285" t="s">
        <v>166</v>
      </c>
      <c r="Z39" s="285" t="s">
        <v>534</v>
      </c>
      <c r="AA39" s="317">
        <v>15</v>
      </c>
      <c r="AB39" s="302">
        <v>167</v>
      </c>
      <c r="AC39" s="303">
        <v>3.15</v>
      </c>
      <c r="AD39" s="303">
        <v>1.2</v>
      </c>
      <c r="AE39" s="290">
        <v>10</v>
      </c>
      <c r="AF39" s="290">
        <v>0</v>
      </c>
      <c r="AG39" s="290">
        <v>160</v>
      </c>
      <c r="AH39" s="10">
        <f t="shared" si="5"/>
        <v>526.04999999999995</v>
      </c>
      <c r="AI39" s="10">
        <f t="shared" si="6"/>
        <v>200.4</v>
      </c>
      <c r="AJ39" s="10">
        <f>IF(W39='User Input'!$C$1,1,0)</f>
        <v>0</v>
      </c>
      <c r="AK39" s="10">
        <f t="shared" si="12"/>
        <v>0</v>
      </c>
      <c r="AL39" s="10">
        <f t="shared" si="7"/>
        <v>0</v>
      </c>
      <c r="AM39" s="10" t="str">
        <f t="shared" si="8"/>
        <v>Moore, Matt</v>
      </c>
      <c r="AN39" s="10">
        <f t="shared" si="9"/>
        <v>0</v>
      </c>
      <c r="AO39" s="23">
        <f t="shared" si="10"/>
        <v>15</v>
      </c>
    </row>
    <row r="40" spans="1:41" s="220" customFormat="1">
      <c r="A40" s="137">
        <v>46</v>
      </c>
      <c r="B40" s="125" t="s">
        <v>369</v>
      </c>
      <c r="C40" s="275"/>
      <c r="D40" s="136"/>
      <c r="E40" s="126" t="s">
        <v>342</v>
      </c>
      <c r="F40" s="126" t="s">
        <v>546</v>
      </c>
      <c r="G40" s="133">
        <v>27</v>
      </c>
      <c r="H40" s="127">
        <v>649</v>
      </c>
      <c r="I40" s="127">
        <v>90</v>
      </c>
      <c r="J40" s="127">
        <v>20</v>
      </c>
      <c r="K40" s="127">
        <v>85</v>
      </c>
      <c r="L40" s="127">
        <v>17</v>
      </c>
      <c r="M40" s="128">
        <v>0.27500000000000002</v>
      </c>
      <c r="N40" s="10">
        <f t="shared" si="0"/>
        <v>178.47500000000002</v>
      </c>
      <c r="O40" s="10">
        <f>IF(C40='User Input'!$C$1,1,0)</f>
        <v>0</v>
      </c>
      <c r="P40" s="10">
        <f t="shared" si="11"/>
        <v>0</v>
      </c>
      <c r="Q40" s="10">
        <f t="shared" si="1"/>
        <v>0</v>
      </c>
      <c r="R40" s="10" t="str">
        <f t="shared" si="2"/>
        <v>Phillips, Brandon</v>
      </c>
      <c r="S40" s="10">
        <f t="shared" si="3"/>
        <v>0</v>
      </c>
      <c r="T40" s="23">
        <f t="shared" si="4"/>
        <v>27</v>
      </c>
      <c r="U40" s="267">
        <v>121</v>
      </c>
      <c r="V40" s="255" t="s">
        <v>37</v>
      </c>
      <c r="W40" s="125"/>
      <c r="X40" s="241"/>
      <c r="Y40" s="126" t="s">
        <v>539</v>
      </c>
      <c r="Z40" s="126" t="s">
        <v>30</v>
      </c>
      <c r="AA40" s="317">
        <v>14</v>
      </c>
      <c r="AB40" s="242">
        <v>69</v>
      </c>
      <c r="AC40" s="240">
        <v>3</v>
      </c>
      <c r="AD40" s="240">
        <v>1.22</v>
      </c>
      <c r="AE40" s="127">
        <v>3</v>
      </c>
      <c r="AF40" s="127">
        <v>35</v>
      </c>
      <c r="AG40" s="127">
        <v>65</v>
      </c>
      <c r="AH40" s="10">
        <f t="shared" si="5"/>
        <v>207</v>
      </c>
      <c r="AI40" s="10">
        <f t="shared" si="6"/>
        <v>84.179999999999993</v>
      </c>
      <c r="AJ40" s="10">
        <f>IF(W40='User Input'!$C$1,1,0)</f>
        <v>0</v>
      </c>
      <c r="AK40" s="10">
        <f t="shared" si="12"/>
        <v>0</v>
      </c>
      <c r="AL40" s="10">
        <f t="shared" si="7"/>
        <v>0</v>
      </c>
      <c r="AM40" s="10" t="str">
        <f t="shared" si="8"/>
        <v>Valverde, Jose</v>
      </c>
      <c r="AN40" s="10">
        <f t="shared" si="9"/>
        <v>0</v>
      </c>
      <c r="AO40" s="23">
        <f t="shared" si="10"/>
        <v>14</v>
      </c>
    </row>
    <row r="41" spans="1:41" s="220" customFormat="1">
      <c r="A41" s="137">
        <v>47</v>
      </c>
      <c r="B41" s="125" t="s">
        <v>68</v>
      </c>
      <c r="C41" s="275"/>
      <c r="D41" s="136"/>
      <c r="E41" s="126" t="s">
        <v>164</v>
      </c>
      <c r="F41" s="126" t="s">
        <v>538</v>
      </c>
      <c r="G41" s="133">
        <v>26</v>
      </c>
      <c r="H41" s="127">
        <v>565</v>
      </c>
      <c r="I41" s="127">
        <v>85</v>
      </c>
      <c r="J41" s="127">
        <v>24</v>
      </c>
      <c r="K41" s="127">
        <v>90</v>
      </c>
      <c r="L41" s="127">
        <v>5</v>
      </c>
      <c r="M41" s="128">
        <v>0.30499999999999999</v>
      </c>
      <c r="N41" s="10">
        <f t="shared" si="0"/>
        <v>172.32499999999999</v>
      </c>
      <c r="O41" s="10">
        <f>IF(C41='User Input'!$C$1,1,0)</f>
        <v>0</v>
      </c>
      <c r="P41" s="10">
        <f t="shared" si="11"/>
        <v>0</v>
      </c>
      <c r="Q41" s="10">
        <f t="shared" si="1"/>
        <v>0</v>
      </c>
      <c r="R41" s="10" t="str">
        <f t="shared" si="2"/>
        <v>Holliday, Matt</v>
      </c>
      <c r="S41" s="10">
        <f t="shared" si="3"/>
        <v>0</v>
      </c>
      <c r="T41" s="23">
        <f t="shared" si="4"/>
        <v>26</v>
      </c>
      <c r="U41" s="267">
        <v>122</v>
      </c>
      <c r="V41" s="255" t="s">
        <v>34</v>
      </c>
      <c r="W41" s="125"/>
      <c r="X41" s="241"/>
      <c r="Y41" s="126" t="s">
        <v>329</v>
      </c>
      <c r="Z41" s="126" t="s">
        <v>30</v>
      </c>
      <c r="AA41" s="317">
        <v>14</v>
      </c>
      <c r="AB41" s="242">
        <v>67</v>
      </c>
      <c r="AC41" s="240">
        <v>2.9</v>
      </c>
      <c r="AD41" s="240">
        <v>1.32</v>
      </c>
      <c r="AE41" s="127">
        <v>5</v>
      </c>
      <c r="AF41" s="127">
        <v>35</v>
      </c>
      <c r="AG41" s="127">
        <v>70</v>
      </c>
      <c r="AH41" s="10">
        <f t="shared" si="5"/>
        <v>194.29999999999998</v>
      </c>
      <c r="AI41" s="10">
        <f t="shared" si="6"/>
        <v>88.44</v>
      </c>
      <c r="AJ41" s="10">
        <f>IF(W41='User Input'!$C$1,1,0)</f>
        <v>0</v>
      </c>
      <c r="AK41" s="10">
        <f t="shared" si="12"/>
        <v>0</v>
      </c>
      <c r="AL41" s="10">
        <f t="shared" si="7"/>
        <v>0</v>
      </c>
      <c r="AM41" s="10" t="str">
        <f t="shared" si="8"/>
        <v>Wilson, Brian</v>
      </c>
      <c r="AN41" s="10">
        <f t="shared" si="9"/>
        <v>0</v>
      </c>
      <c r="AO41" s="23">
        <f t="shared" si="10"/>
        <v>14</v>
      </c>
    </row>
    <row r="42" spans="1:41" s="220" customFormat="1">
      <c r="A42" s="137">
        <v>48</v>
      </c>
      <c r="B42" s="125" t="s">
        <v>333</v>
      </c>
      <c r="C42" s="275"/>
      <c r="D42" s="222"/>
      <c r="E42" s="126" t="s">
        <v>345</v>
      </c>
      <c r="F42" s="126" t="s">
        <v>519</v>
      </c>
      <c r="G42" s="133">
        <v>25</v>
      </c>
      <c r="H42" s="127">
        <v>536</v>
      </c>
      <c r="I42" s="127">
        <v>80</v>
      </c>
      <c r="J42" s="127">
        <v>25</v>
      </c>
      <c r="K42" s="127">
        <v>90</v>
      </c>
      <c r="L42" s="127">
        <v>5</v>
      </c>
      <c r="M42" s="128">
        <v>0.26</v>
      </c>
      <c r="N42" s="10">
        <f t="shared" si="0"/>
        <v>139.36000000000001</v>
      </c>
      <c r="O42" s="10">
        <f>IF(C42='User Input'!$C$1,1,0)</f>
        <v>0</v>
      </c>
      <c r="P42" s="10">
        <f t="shared" si="11"/>
        <v>0</v>
      </c>
      <c r="Q42" s="10">
        <f t="shared" si="1"/>
        <v>0</v>
      </c>
      <c r="R42" s="10" t="str">
        <f t="shared" si="2"/>
        <v>Santana, Carlos</v>
      </c>
      <c r="S42" s="10">
        <f t="shared" si="3"/>
        <v>0</v>
      </c>
      <c r="T42" s="23">
        <f t="shared" si="4"/>
        <v>25</v>
      </c>
      <c r="U42" s="267">
        <v>123</v>
      </c>
      <c r="V42" s="255" t="s">
        <v>213</v>
      </c>
      <c r="W42" s="125"/>
      <c r="X42" s="241"/>
      <c r="Y42" s="126" t="s">
        <v>416</v>
      </c>
      <c r="Z42" s="126" t="s">
        <v>30</v>
      </c>
      <c r="AA42" s="317">
        <v>14</v>
      </c>
      <c r="AB42" s="242">
        <v>58</v>
      </c>
      <c r="AC42" s="240">
        <v>2.75</v>
      </c>
      <c r="AD42" s="240">
        <v>1</v>
      </c>
      <c r="AE42" s="127">
        <v>4</v>
      </c>
      <c r="AF42" s="127">
        <v>32</v>
      </c>
      <c r="AG42" s="127">
        <v>60</v>
      </c>
      <c r="AH42" s="10">
        <f t="shared" si="5"/>
        <v>159.5</v>
      </c>
      <c r="AI42" s="10">
        <f t="shared" si="6"/>
        <v>58</v>
      </c>
      <c r="AJ42" s="10">
        <f>IF(W42='User Input'!$C$1,1,0)</f>
        <v>0</v>
      </c>
      <c r="AK42" s="10">
        <f t="shared" si="12"/>
        <v>0</v>
      </c>
      <c r="AL42" s="10">
        <f t="shared" si="7"/>
        <v>0</v>
      </c>
      <c r="AM42" s="10" t="str">
        <f t="shared" si="8"/>
        <v>Putz, J.J.</v>
      </c>
      <c r="AN42" s="10">
        <f t="shared" si="9"/>
        <v>0</v>
      </c>
      <c r="AO42" s="23">
        <f t="shared" si="10"/>
        <v>14</v>
      </c>
    </row>
    <row r="43" spans="1:41" s="220" customFormat="1">
      <c r="A43" s="137">
        <v>53</v>
      </c>
      <c r="B43" s="125" t="s">
        <v>241</v>
      </c>
      <c r="C43" s="275"/>
      <c r="D43" s="136"/>
      <c r="E43" s="126" t="s">
        <v>533</v>
      </c>
      <c r="F43" s="126" t="s">
        <v>546</v>
      </c>
      <c r="G43" s="133">
        <v>25</v>
      </c>
      <c r="H43" s="127">
        <v>516</v>
      </c>
      <c r="I43" s="127">
        <v>80</v>
      </c>
      <c r="J43" s="127">
        <v>20</v>
      </c>
      <c r="K43" s="127">
        <v>85</v>
      </c>
      <c r="L43" s="127">
        <v>15</v>
      </c>
      <c r="M43" s="128">
        <v>0.28000000000000003</v>
      </c>
      <c r="N43" s="10">
        <f t="shared" si="0"/>
        <v>144.48000000000002</v>
      </c>
      <c r="O43" s="10">
        <f>IF(C43='User Input'!$C$1,1,0)</f>
        <v>0</v>
      </c>
      <c r="P43" s="10">
        <f t="shared" si="11"/>
        <v>0</v>
      </c>
      <c r="Q43" s="10">
        <f t="shared" si="1"/>
        <v>0</v>
      </c>
      <c r="R43" s="10" t="str">
        <f t="shared" si="2"/>
        <v>Utley, Chase</v>
      </c>
      <c r="S43" s="10">
        <f t="shared" si="3"/>
        <v>0</v>
      </c>
      <c r="T43" s="23">
        <f t="shared" si="4"/>
        <v>25</v>
      </c>
      <c r="U43" s="267">
        <v>127</v>
      </c>
      <c r="V43" s="255" t="s">
        <v>488</v>
      </c>
      <c r="W43" s="125"/>
      <c r="X43" s="225"/>
      <c r="Y43" s="126" t="s">
        <v>539</v>
      </c>
      <c r="Z43" s="126" t="s">
        <v>534</v>
      </c>
      <c r="AA43" s="317">
        <v>15</v>
      </c>
      <c r="AB43" s="242">
        <v>199</v>
      </c>
      <c r="AC43" s="240">
        <v>3.7</v>
      </c>
      <c r="AD43" s="240">
        <v>1.3</v>
      </c>
      <c r="AE43" s="127">
        <v>14</v>
      </c>
      <c r="AF43" s="127">
        <v>0</v>
      </c>
      <c r="AG43" s="127">
        <v>195</v>
      </c>
      <c r="AH43" s="10">
        <f t="shared" si="5"/>
        <v>736.30000000000007</v>
      </c>
      <c r="AI43" s="10">
        <f t="shared" si="6"/>
        <v>258.7</v>
      </c>
      <c r="AJ43" s="10">
        <f>IF(W43='User Input'!$C$1,1,0)</f>
        <v>0</v>
      </c>
      <c r="AK43" s="10">
        <f t="shared" si="12"/>
        <v>0</v>
      </c>
      <c r="AL43" s="10">
        <f t="shared" si="7"/>
        <v>0</v>
      </c>
      <c r="AM43" s="10" t="str">
        <f t="shared" si="8"/>
        <v>Scherzer, Max</v>
      </c>
      <c r="AN43" s="10">
        <f t="shared" si="9"/>
        <v>0</v>
      </c>
      <c r="AO43" s="23">
        <f t="shared" si="10"/>
        <v>15</v>
      </c>
    </row>
    <row r="44" spans="1:41" s="220" customFormat="1">
      <c r="A44" s="137">
        <v>54</v>
      </c>
      <c r="B44" s="125" t="s">
        <v>273</v>
      </c>
      <c r="C44" s="275"/>
      <c r="D44" s="222"/>
      <c r="E44" s="126" t="s">
        <v>537</v>
      </c>
      <c r="F44" s="126" t="s">
        <v>542</v>
      </c>
      <c r="G44" s="133">
        <v>25</v>
      </c>
      <c r="H44" s="127">
        <v>536</v>
      </c>
      <c r="I44" s="127">
        <v>75</v>
      </c>
      <c r="J44" s="127">
        <v>25</v>
      </c>
      <c r="K44" s="127">
        <v>95</v>
      </c>
      <c r="L44" s="127">
        <v>0</v>
      </c>
      <c r="M44" s="128">
        <v>0.28999999999999998</v>
      </c>
      <c r="N44" s="10">
        <f t="shared" si="0"/>
        <v>155.44</v>
      </c>
      <c r="O44" s="10">
        <f>IF(C44='User Input'!$C$1,1,0)</f>
        <v>0</v>
      </c>
      <c r="P44" s="10">
        <f t="shared" si="11"/>
        <v>0</v>
      </c>
      <c r="Q44" s="10">
        <f t="shared" si="1"/>
        <v>0</v>
      </c>
      <c r="R44" s="10" t="str">
        <f t="shared" si="2"/>
        <v>Ramirez, Aramis</v>
      </c>
      <c r="S44" s="10">
        <f t="shared" si="3"/>
        <v>0</v>
      </c>
      <c r="T44" s="23">
        <f t="shared" si="4"/>
        <v>25</v>
      </c>
      <c r="U44" s="267">
        <v>128</v>
      </c>
      <c r="V44" s="255" t="s">
        <v>42</v>
      </c>
      <c r="W44" s="125"/>
      <c r="X44" s="241"/>
      <c r="Y44" s="126" t="s">
        <v>345</v>
      </c>
      <c r="Z44" s="126" t="s">
        <v>534</v>
      </c>
      <c r="AA44" s="317">
        <v>15</v>
      </c>
      <c r="AB44" s="242">
        <v>206</v>
      </c>
      <c r="AC44" s="240">
        <v>3.65</v>
      </c>
      <c r="AD44" s="240">
        <v>1.27</v>
      </c>
      <c r="AE44" s="127">
        <v>13</v>
      </c>
      <c r="AF44" s="127">
        <v>0</v>
      </c>
      <c r="AG44" s="127">
        <v>190</v>
      </c>
      <c r="AH44" s="10">
        <f t="shared" si="5"/>
        <v>751.9</v>
      </c>
      <c r="AI44" s="10">
        <f t="shared" si="6"/>
        <v>261.62</v>
      </c>
      <c r="AJ44" s="10">
        <f>IF(W44='User Input'!$C$1,1,0)</f>
        <v>0</v>
      </c>
      <c r="AK44" s="10">
        <f t="shared" si="12"/>
        <v>0</v>
      </c>
      <c r="AL44" s="10">
        <f t="shared" si="7"/>
        <v>0</v>
      </c>
      <c r="AM44" s="10" t="str">
        <f t="shared" si="8"/>
        <v>Jimenez, Ubaldo</v>
      </c>
      <c r="AN44" s="10">
        <f t="shared" si="9"/>
        <v>0</v>
      </c>
      <c r="AO44" s="23">
        <f t="shared" si="10"/>
        <v>15</v>
      </c>
    </row>
    <row r="45" spans="1:41" s="220" customFormat="1">
      <c r="A45" s="137">
        <v>55</v>
      </c>
      <c r="B45" s="125" t="s">
        <v>268</v>
      </c>
      <c r="C45" s="275"/>
      <c r="D45" s="136"/>
      <c r="E45" s="126" t="s">
        <v>548</v>
      </c>
      <c r="F45" s="126" t="s">
        <v>542</v>
      </c>
      <c r="G45" s="133">
        <v>25</v>
      </c>
      <c r="H45" s="127">
        <v>477</v>
      </c>
      <c r="I45" s="127">
        <v>75</v>
      </c>
      <c r="J45" s="127">
        <v>19</v>
      </c>
      <c r="K45" s="127">
        <v>85</v>
      </c>
      <c r="L45" s="127">
        <v>3</v>
      </c>
      <c r="M45" s="128">
        <v>0.27</v>
      </c>
      <c r="N45" s="10">
        <f t="shared" si="0"/>
        <v>128.79000000000002</v>
      </c>
      <c r="O45" s="10">
        <f>IF(C45='User Input'!$C$1,1,0)</f>
        <v>0</v>
      </c>
      <c r="P45" s="10">
        <f t="shared" si="11"/>
        <v>0</v>
      </c>
      <c r="Q45" s="10">
        <f t="shared" si="1"/>
        <v>0</v>
      </c>
      <c r="R45" s="10" t="str">
        <f t="shared" si="2"/>
        <v>Youkilis, Kevin</v>
      </c>
      <c r="S45" s="10">
        <f t="shared" si="3"/>
        <v>0</v>
      </c>
      <c r="T45" s="23">
        <f t="shared" si="4"/>
        <v>25</v>
      </c>
      <c r="U45" s="267">
        <v>129</v>
      </c>
      <c r="V45" s="255" t="s">
        <v>303</v>
      </c>
      <c r="W45" s="125"/>
      <c r="X45" s="225"/>
      <c r="Y45" s="126" t="s">
        <v>537</v>
      </c>
      <c r="Z45" s="126" t="s">
        <v>534</v>
      </c>
      <c r="AA45" s="317">
        <v>15</v>
      </c>
      <c r="AB45" s="242">
        <v>191</v>
      </c>
      <c r="AC45" s="240">
        <v>3.6</v>
      </c>
      <c r="AD45" s="240">
        <v>1.17</v>
      </c>
      <c r="AE45" s="127">
        <v>12</v>
      </c>
      <c r="AF45" s="127">
        <v>0</v>
      </c>
      <c r="AG45" s="127">
        <v>160</v>
      </c>
      <c r="AH45" s="10">
        <f t="shared" si="5"/>
        <v>687.6</v>
      </c>
      <c r="AI45" s="10">
        <f t="shared" si="6"/>
        <v>223.47</v>
      </c>
      <c r="AJ45" s="10">
        <f>IF(W45='User Input'!$C$1,1,0)</f>
        <v>0</v>
      </c>
      <c r="AK45" s="10">
        <f t="shared" si="12"/>
        <v>0</v>
      </c>
      <c r="AL45" s="10">
        <f t="shared" si="7"/>
        <v>0</v>
      </c>
      <c r="AM45" s="10" t="str">
        <f t="shared" si="8"/>
        <v>Marcum, Shaun</v>
      </c>
      <c r="AN45" s="10">
        <f t="shared" si="9"/>
        <v>0</v>
      </c>
      <c r="AO45" s="23">
        <f t="shared" si="10"/>
        <v>15</v>
      </c>
    </row>
    <row r="46" spans="1:41" s="220" customFormat="1">
      <c r="A46" s="137">
        <v>56</v>
      </c>
      <c r="B46" s="125" t="s">
        <v>283</v>
      </c>
      <c r="C46" s="275"/>
      <c r="D46" s="222"/>
      <c r="E46" s="126" t="s">
        <v>164</v>
      </c>
      <c r="F46" s="126" t="s">
        <v>535</v>
      </c>
      <c r="G46" s="133">
        <v>25</v>
      </c>
      <c r="H46" s="127">
        <v>497</v>
      </c>
      <c r="I46" s="127">
        <v>80</v>
      </c>
      <c r="J46" s="127">
        <v>24</v>
      </c>
      <c r="K46" s="127">
        <v>95</v>
      </c>
      <c r="L46" s="127">
        <v>3</v>
      </c>
      <c r="M46" s="128">
        <v>0.27500000000000002</v>
      </c>
      <c r="N46" s="10">
        <f t="shared" si="0"/>
        <v>136.67500000000001</v>
      </c>
      <c r="O46" s="10">
        <f>IF(C46='User Input'!$C$1,1,0)</f>
        <v>0</v>
      </c>
      <c r="P46" s="10">
        <f t="shared" si="11"/>
        <v>0</v>
      </c>
      <c r="Q46" s="10">
        <f t="shared" si="1"/>
        <v>0</v>
      </c>
      <c r="R46" s="10" t="str">
        <f t="shared" si="2"/>
        <v>Berkman, Lance</v>
      </c>
      <c r="S46" s="10">
        <f t="shared" si="3"/>
        <v>0</v>
      </c>
      <c r="T46" s="23">
        <f t="shared" si="4"/>
        <v>25</v>
      </c>
      <c r="U46" s="267">
        <v>130</v>
      </c>
      <c r="V46" s="305" t="s">
        <v>496</v>
      </c>
      <c r="W46" s="275"/>
      <c r="X46" s="300"/>
      <c r="Y46" s="285" t="s">
        <v>344</v>
      </c>
      <c r="Z46" s="285" t="s">
        <v>534</v>
      </c>
      <c r="AA46" s="317">
        <v>15</v>
      </c>
      <c r="AB46" s="302">
        <v>169</v>
      </c>
      <c r="AC46" s="303">
        <v>3.45</v>
      </c>
      <c r="AD46" s="303">
        <v>1.18</v>
      </c>
      <c r="AE46" s="290">
        <v>12</v>
      </c>
      <c r="AF46" s="290">
        <v>0</v>
      </c>
      <c r="AG46" s="290">
        <v>190</v>
      </c>
      <c r="AH46" s="10">
        <f t="shared" si="5"/>
        <v>583.05000000000007</v>
      </c>
      <c r="AI46" s="10">
        <f t="shared" si="6"/>
        <v>199.42</v>
      </c>
      <c r="AJ46" s="10">
        <f>IF(W46='User Input'!$C$1,1,0)</f>
        <v>0</v>
      </c>
      <c r="AK46" s="10">
        <f t="shared" si="12"/>
        <v>0</v>
      </c>
      <c r="AL46" s="10">
        <f t="shared" si="7"/>
        <v>0</v>
      </c>
      <c r="AM46" s="10" t="str">
        <f t="shared" si="8"/>
        <v>Beachy, Brandon</v>
      </c>
      <c r="AN46" s="10">
        <f t="shared" si="9"/>
        <v>0</v>
      </c>
      <c r="AO46" s="23">
        <f t="shared" si="10"/>
        <v>15</v>
      </c>
    </row>
    <row r="47" spans="1:41" s="220" customFormat="1">
      <c r="A47" s="137">
        <v>57</v>
      </c>
      <c r="B47" s="125" t="s">
        <v>262</v>
      </c>
      <c r="C47" s="275"/>
      <c r="D47" s="222"/>
      <c r="E47" s="126" t="s">
        <v>340</v>
      </c>
      <c r="F47" s="126" t="s">
        <v>542</v>
      </c>
      <c r="G47" s="133">
        <v>25</v>
      </c>
      <c r="H47" s="127">
        <v>599</v>
      </c>
      <c r="I47" s="127">
        <v>85</v>
      </c>
      <c r="J47" s="127">
        <v>17</v>
      </c>
      <c r="K47" s="127">
        <v>80</v>
      </c>
      <c r="L47" s="127">
        <v>5</v>
      </c>
      <c r="M47" s="128">
        <v>0.28000000000000003</v>
      </c>
      <c r="N47" s="10">
        <f t="shared" si="0"/>
        <v>167.72000000000003</v>
      </c>
      <c r="O47" s="10">
        <f>IF(C47='User Input'!$C$1,1,0)</f>
        <v>0</v>
      </c>
      <c r="P47" s="10">
        <f t="shared" si="11"/>
        <v>0</v>
      </c>
      <c r="Q47" s="10">
        <f t="shared" si="1"/>
        <v>0</v>
      </c>
      <c r="R47" s="10" t="str">
        <f t="shared" si="2"/>
        <v>Young, Michael</v>
      </c>
      <c r="S47" s="10">
        <f t="shared" si="3"/>
        <v>0</v>
      </c>
      <c r="T47" s="23">
        <f t="shared" si="4"/>
        <v>25</v>
      </c>
      <c r="U47" s="267">
        <v>131</v>
      </c>
      <c r="V47" s="255" t="s">
        <v>432</v>
      </c>
      <c r="W47" s="125"/>
      <c r="X47" s="225"/>
      <c r="Y47" s="126" t="s">
        <v>348</v>
      </c>
      <c r="Z47" s="126" t="s">
        <v>534</v>
      </c>
      <c r="AA47" s="317">
        <v>15</v>
      </c>
      <c r="AB47" s="242">
        <v>184</v>
      </c>
      <c r="AC47" s="240">
        <v>3.85</v>
      </c>
      <c r="AD47" s="240">
        <v>1.18</v>
      </c>
      <c r="AE47" s="127">
        <v>12</v>
      </c>
      <c r="AF47" s="127">
        <v>0</v>
      </c>
      <c r="AG47" s="127">
        <v>190</v>
      </c>
      <c r="AH47" s="10">
        <f t="shared" si="5"/>
        <v>708.4</v>
      </c>
      <c r="AI47" s="10">
        <f t="shared" si="6"/>
        <v>217.11999999999998</v>
      </c>
      <c r="AJ47" s="10">
        <f>IF(W47='User Input'!$C$1,1,0)</f>
        <v>0</v>
      </c>
      <c r="AK47" s="10">
        <f t="shared" si="12"/>
        <v>0</v>
      </c>
      <c r="AL47" s="10">
        <f t="shared" si="7"/>
        <v>0</v>
      </c>
      <c r="AM47" s="10" t="str">
        <f t="shared" si="8"/>
        <v>Morrow, Brandon</v>
      </c>
      <c r="AN47" s="10">
        <f t="shared" si="9"/>
        <v>0</v>
      </c>
      <c r="AO47" s="23">
        <f t="shared" si="10"/>
        <v>15</v>
      </c>
    </row>
    <row r="48" spans="1:41" s="220" customFormat="1">
      <c r="A48" s="137">
        <v>58</v>
      </c>
      <c r="B48" s="282" t="s">
        <v>469</v>
      </c>
      <c r="C48" s="275"/>
      <c r="D48" s="294"/>
      <c r="E48" s="284" t="s">
        <v>417</v>
      </c>
      <c r="F48" s="285" t="s">
        <v>535</v>
      </c>
      <c r="G48" s="133">
        <v>25</v>
      </c>
      <c r="H48" s="287">
        <v>604</v>
      </c>
      <c r="I48" s="287">
        <v>85</v>
      </c>
      <c r="J48" s="287">
        <v>25</v>
      </c>
      <c r="K48" s="287">
        <v>95</v>
      </c>
      <c r="L48" s="287">
        <v>10</v>
      </c>
      <c r="M48" s="288">
        <v>0.28000000000000003</v>
      </c>
      <c r="N48" s="10">
        <f t="shared" si="0"/>
        <v>169.12</v>
      </c>
      <c r="O48" s="10">
        <f>IF(C48='User Input'!$C$1,1,0)</f>
        <v>0</v>
      </c>
      <c r="P48" s="10">
        <f t="shared" si="11"/>
        <v>0</v>
      </c>
      <c r="Q48" s="10">
        <f t="shared" si="1"/>
        <v>0</v>
      </c>
      <c r="R48" s="10" t="str">
        <f t="shared" si="2"/>
        <v>Hosmer, Eric</v>
      </c>
      <c r="S48" s="10">
        <f t="shared" si="3"/>
        <v>0</v>
      </c>
      <c r="T48" s="23">
        <f t="shared" si="4"/>
        <v>25</v>
      </c>
      <c r="U48" s="267">
        <v>132</v>
      </c>
      <c r="V48" s="305" t="s">
        <v>497</v>
      </c>
      <c r="W48" s="275"/>
      <c r="X48" s="300"/>
      <c r="Y48" s="285" t="s">
        <v>642</v>
      </c>
      <c r="Z48" s="285" t="s">
        <v>534</v>
      </c>
      <c r="AA48" s="317">
        <v>15</v>
      </c>
      <c r="AB48" s="302">
        <v>167</v>
      </c>
      <c r="AC48" s="303">
        <v>3.25</v>
      </c>
      <c r="AD48" s="303">
        <v>1.0900000000000001</v>
      </c>
      <c r="AE48" s="290">
        <v>9</v>
      </c>
      <c r="AF48" s="290">
        <v>0</v>
      </c>
      <c r="AG48" s="290">
        <v>170</v>
      </c>
      <c r="AH48" s="10">
        <f t="shared" si="5"/>
        <v>542.75</v>
      </c>
      <c r="AI48" s="10">
        <f t="shared" si="6"/>
        <v>182.03</v>
      </c>
      <c r="AJ48" s="10">
        <f>IF(W48='User Input'!$C$1,1,0)</f>
        <v>0</v>
      </c>
      <c r="AK48" s="10">
        <f t="shared" si="12"/>
        <v>0</v>
      </c>
      <c r="AL48" s="10">
        <f t="shared" si="7"/>
        <v>0</v>
      </c>
      <c r="AM48" s="10" t="str">
        <f t="shared" si="8"/>
        <v>Luebke, Cory</v>
      </c>
      <c r="AN48" s="10">
        <f t="shared" si="9"/>
        <v>0</v>
      </c>
      <c r="AO48" s="23">
        <f t="shared" si="10"/>
        <v>15</v>
      </c>
    </row>
    <row r="49" spans="1:41" s="220" customFormat="1">
      <c r="A49" s="137">
        <v>59</v>
      </c>
      <c r="B49" s="125" t="s">
        <v>65</v>
      </c>
      <c r="C49" s="275"/>
      <c r="D49" s="222"/>
      <c r="E49" s="126" t="s">
        <v>344</v>
      </c>
      <c r="F49" s="126" t="s">
        <v>519</v>
      </c>
      <c r="G49" s="133">
        <v>24</v>
      </c>
      <c r="H49" s="127">
        <v>516</v>
      </c>
      <c r="I49" s="127">
        <v>80</v>
      </c>
      <c r="J49" s="127">
        <v>25</v>
      </c>
      <c r="K49" s="127">
        <v>95</v>
      </c>
      <c r="L49" s="127">
        <v>3</v>
      </c>
      <c r="M49" s="128">
        <v>0.28000000000000003</v>
      </c>
      <c r="N49" s="10">
        <f t="shared" si="0"/>
        <v>144.48000000000002</v>
      </c>
      <c r="O49" s="10">
        <f>IF(C49='User Input'!$C$1,1,0)</f>
        <v>0</v>
      </c>
      <c r="P49" s="10">
        <f t="shared" si="11"/>
        <v>0</v>
      </c>
      <c r="Q49" s="10">
        <f t="shared" si="1"/>
        <v>0</v>
      </c>
      <c r="R49" s="10" t="str">
        <f t="shared" si="2"/>
        <v>McCann, Brian</v>
      </c>
      <c r="S49" s="10">
        <f t="shared" si="3"/>
        <v>0</v>
      </c>
      <c r="T49" s="23">
        <f t="shared" si="4"/>
        <v>24</v>
      </c>
      <c r="U49" s="267">
        <v>133</v>
      </c>
      <c r="V49" s="255" t="s">
        <v>33</v>
      </c>
      <c r="W49" s="125"/>
      <c r="X49" s="241"/>
      <c r="Y49" s="126" t="s">
        <v>165</v>
      </c>
      <c r="Z49" s="126" t="s">
        <v>30</v>
      </c>
      <c r="AA49" s="317">
        <v>14</v>
      </c>
      <c r="AB49" s="242">
        <v>65</v>
      </c>
      <c r="AC49" s="240">
        <v>3.25</v>
      </c>
      <c r="AD49" s="240">
        <v>1.18</v>
      </c>
      <c r="AE49" s="127">
        <v>4</v>
      </c>
      <c r="AF49" s="127">
        <v>37</v>
      </c>
      <c r="AG49" s="127">
        <v>50</v>
      </c>
      <c r="AH49" s="10">
        <f t="shared" si="5"/>
        <v>211.25</v>
      </c>
      <c r="AI49" s="10">
        <f t="shared" si="6"/>
        <v>76.7</v>
      </c>
      <c r="AJ49" s="10">
        <f>IF(W49='User Input'!$C$1,1,0)</f>
        <v>0</v>
      </c>
      <c r="AK49" s="10">
        <f t="shared" si="12"/>
        <v>0</v>
      </c>
      <c r="AL49" s="10">
        <f t="shared" si="7"/>
        <v>0</v>
      </c>
      <c r="AM49" s="10" t="str">
        <f t="shared" si="8"/>
        <v>Bell, Heath</v>
      </c>
      <c r="AN49" s="10">
        <f t="shared" si="9"/>
        <v>0</v>
      </c>
      <c r="AO49" s="23">
        <f t="shared" si="10"/>
        <v>14</v>
      </c>
    </row>
    <row r="50" spans="1:41" s="220" customFormat="1">
      <c r="A50" s="137">
        <v>60</v>
      </c>
      <c r="B50" s="125" t="s">
        <v>257</v>
      </c>
      <c r="C50" s="275"/>
      <c r="D50" s="222"/>
      <c r="E50" s="126" t="s">
        <v>549</v>
      </c>
      <c r="F50" s="126" t="s">
        <v>519</v>
      </c>
      <c r="G50" s="133">
        <v>24</v>
      </c>
      <c r="H50" s="127">
        <v>514</v>
      </c>
      <c r="I50" s="127">
        <v>80</v>
      </c>
      <c r="J50" s="127">
        <v>24</v>
      </c>
      <c r="K50" s="127">
        <v>85</v>
      </c>
      <c r="L50" s="127">
        <v>0</v>
      </c>
      <c r="M50" s="128">
        <v>0.28000000000000003</v>
      </c>
      <c r="N50" s="10">
        <f t="shared" si="0"/>
        <v>143.92000000000002</v>
      </c>
      <c r="O50" s="10">
        <f>IF(C50='User Input'!$C$1,1,0)</f>
        <v>0</v>
      </c>
      <c r="P50" s="10">
        <f t="shared" si="11"/>
        <v>0</v>
      </c>
      <c r="Q50" s="10">
        <f t="shared" si="1"/>
        <v>0</v>
      </c>
      <c r="R50" s="10" t="str">
        <f t="shared" si="2"/>
        <v>Wieters, Matt</v>
      </c>
      <c r="S50" s="10">
        <f t="shared" si="3"/>
        <v>0</v>
      </c>
      <c r="T50" s="23">
        <f t="shared" si="4"/>
        <v>24</v>
      </c>
      <c r="U50" s="267">
        <v>141</v>
      </c>
      <c r="V50" s="255" t="s">
        <v>297</v>
      </c>
      <c r="W50" s="125"/>
      <c r="X50" s="225"/>
      <c r="Y50" s="126" t="s">
        <v>164</v>
      </c>
      <c r="Z50" s="126" t="s">
        <v>534</v>
      </c>
      <c r="AA50" s="317">
        <v>14</v>
      </c>
      <c r="AB50" s="242">
        <v>208</v>
      </c>
      <c r="AC50" s="240">
        <v>3.65</v>
      </c>
      <c r="AD50" s="240">
        <v>1.25</v>
      </c>
      <c r="AE50" s="127">
        <v>13</v>
      </c>
      <c r="AF50" s="127">
        <v>0</v>
      </c>
      <c r="AG50" s="127">
        <v>165</v>
      </c>
      <c r="AH50" s="10">
        <f t="shared" si="5"/>
        <v>759.19999999999993</v>
      </c>
      <c r="AI50" s="10">
        <f t="shared" si="6"/>
        <v>260</v>
      </c>
      <c r="AJ50" s="10">
        <f>IF(W50='User Input'!$C$1,1,0)</f>
        <v>0</v>
      </c>
      <c r="AK50" s="10">
        <f t="shared" si="12"/>
        <v>0</v>
      </c>
      <c r="AL50" s="10">
        <f t="shared" si="7"/>
        <v>0</v>
      </c>
      <c r="AM50" s="10" t="str">
        <f t="shared" si="8"/>
        <v>Carpenter, Chris</v>
      </c>
      <c r="AN50" s="10">
        <f t="shared" si="9"/>
        <v>0</v>
      </c>
      <c r="AO50" s="23">
        <f t="shared" si="10"/>
        <v>14</v>
      </c>
    </row>
    <row r="51" spans="1:41" s="220" customFormat="1">
      <c r="A51" s="137">
        <v>62</v>
      </c>
      <c r="B51" s="125" t="s">
        <v>377</v>
      </c>
      <c r="C51" s="275"/>
      <c r="D51" s="222"/>
      <c r="E51" s="126" t="s">
        <v>533</v>
      </c>
      <c r="F51" s="126" t="s">
        <v>532</v>
      </c>
      <c r="G51" s="133">
        <v>24</v>
      </c>
      <c r="H51" s="127">
        <v>551</v>
      </c>
      <c r="I51" s="127">
        <v>80</v>
      </c>
      <c r="J51" s="127">
        <v>14</v>
      </c>
      <c r="K51" s="127">
        <v>55</v>
      </c>
      <c r="L51" s="127">
        <v>24</v>
      </c>
      <c r="M51" s="128">
        <v>0.27</v>
      </c>
      <c r="N51" s="10">
        <f t="shared" si="0"/>
        <v>148.77000000000001</v>
      </c>
      <c r="O51" s="10">
        <f>IF(C51='User Input'!$C$1,1,0)</f>
        <v>0</v>
      </c>
      <c r="P51" s="10">
        <f t="shared" si="11"/>
        <v>0</v>
      </c>
      <c r="Q51" s="10">
        <f t="shared" si="1"/>
        <v>0</v>
      </c>
      <c r="R51" s="10" t="str">
        <f t="shared" si="2"/>
        <v>Rollins, Jimmy</v>
      </c>
      <c r="S51" s="10">
        <f t="shared" si="3"/>
        <v>0</v>
      </c>
      <c r="T51" s="23">
        <f t="shared" si="4"/>
        <v>24</v>
      </c>
      <c r="U51" s="267">
        <v>142</v>
      </c>
      <c r="V51" s="255" t="s">
        <v>29</v>
      </c>
      <c r="W51" s="125"/>
      <c r="X51" s="241"/>
      <c r="Y51" s="126" t="s">
        <v>545</v>
      </c>
      <c r="Z51" s="126" t="s">
        <v>30</v>
      </c>
      <c r="AA51" s="317">
        <v>13</v>
      </c>
      <c r="AB51" s="242">
        <v>74</v>
      </c>
      <c r="AC51" s="240">
        <v>3.5</v>
      </c>
      <c r="AD51" s="240">
        <v>1.35</v>
      </c>
      <c r="AE51" s="127">
        <v>5</v>
      </c>
      <c r="AF51" s="127">
        <v>25</v>
      </c>
      <c r="AG51" s="127">
        <v>100</v>
      </c>
      <c r="AH51" s="10">
        <f t="shared" si="5"/>
        <v>259</v>
      </c>
      <c r="AI51" s="10">
        <f t="shared" si="6"/>
        <v>99.9</v>
      </c>
      <c r="AJ51" s="10">
        <f>IF(W51='User Input'!$C$1,1,0)</f>
        <v>0</v>
      </c>
      <c r="AK51" s="10">
        <f t="shared" si="12"/>
        <v>0</v>
      </c>
      <c r="AL51" s="10">
        <f t="shared" si="7"/>
        <v>0</v>
      </c>
      <c r="AM51" s="10" t="str">
        <f t="shared" si="8"/>
        <v>Marmol, Carlos</v>
      </c>
      <c r="AN51" s="10">
        <f t="shared" si="9"/>
        <v>0</v>
      </c>
      <c r="AO51" s="23">
        <f t="shared" si="10"/>
        <v>13</v>
      </c>
    </row>
    <row r="52" spans="1:41" s="220" customFormat="1">
      <c r="A52" s="137">
        <v>63</v>
      </c>
      <c r="B52" s="125" t="s">
        <v>586</v>
      </c>
      <c r="C52" s="275"/>
      <c r="D52" s="222"/>
      <c r="E52" s="126" t="s">
        <v>345</v>
      </c>
      <c r="F52" s="126" t="s">
        <v>532</v>
      </c>
      <c r="G52" s="133">
        <v>24</v>
      </c>
      <c r="H52" s="127">
        <v>589</v>
      </c>
      <c r="I52" s="127">
        <v>80</v>
      </c>
      <c r="J52" s="127">
        <v>14</v>
      </c>
      <c r="K52" s="127">
        <v>70</v>
      </c>
      <c r="L52" s="127">
        <v>15</v>
      </c>
      <c r="M52" s="128">
        <v>0.27</v>
      </c>
      <c r="N52" s="10">
        <f t="shared" si="0"/>
        <v>159.03</v>
      </c>
      <c r="O52" s="10">
        <f>IF(C52='User Input'!$C$1,1,0)</f>
        <v>0</v>
      </c>
      <c r="P52" s="10">
        <f t="shared" si="11"/>
        <v>0</v>
      </c>
      <c r="Q52" s="10">
        <f t="shared" si="1"/>
        <v>0</v>
      </c>
      <c r="R52" s="10" t="str">
        <f t="shared" si="2"/>
        <v>Cabrera, Asdrubal</v>
      </c>
      <c r="S52" s="10">
        <f t="shared" si="3"/>
        <v>0</v>
      </c>
      <c r="T52" s="23">
        <f t="shared" si="4"/>
        <v>24</v>
      </c>
      <c r="U52" s="267">
        <v>152</v>
      </c>
      <c r="V52" s="255" t="s">
        <v>431</v>
      </c>
      <c r="W52" s="125"/>
      <c r="X52" s="225"/>
      <c r="Y52" s="126" t="s">
        <v>342</v>
      </c>
      <c r="Z52" s="126" t="s">
        <v>534</v>
      </c>
      <c r="AA52" s="317">
        <v>13</v>
      </c>
      <c r="AB52" s="242">
        <v>198</v>
      </c>
      <c r="AC52" s="240">
        <v>3.8</v>
      </c>
      <c r="AD52" s="240">
        <v>1.25</v>
      </c>
      <c r="AE52" s="127">
        <v>11</v>
      </c>
      <c r="AF52" s="127">
        <v>0</v>
      </c>
      <c r="AG52" s="127">
        <v>130</v>
      </c>
      <c r="AH52" s="10">
        <f t="shared" si="5"/>
        <v>752.4</v>
      </c>
      <c r="AI52" s="10">
        <f t="shared" si="6"/>
        <v>247.5</v>
      </c>
      <c r="AJ52" s="10">
        <f>IF(W52='User Input'!$C$1,1,0)</f>
        <v>0</v>
      </c>
      <c r="AK52" s="10">
        <f t="shared" si="12"/>
        <v>0</v>
      </c>
      <c r="AL52" s="10">
        <f t="shared" si="7"/>
        <v>0</v>
      </c>
      <c r="AM52" s="10" t="str">
        <f t="shared" si="8"/>
        <v>Cueto, Johnny</v>
      </c>
      <c r="AN52" s="10">
        <f t="shared" si="9"/>
        <v>0</v>
      </c>
      <c r="AO52" s="23">
        <f t="shared" si="10"/>
        <v>13</v>
      </c>
    </row>
    <row r="53" spans="1:41" s="220" customFormat="1">
      <c r="A53" s="137">
        <v>66</v>
      </c>
      <c r="B53" s="125" t="s">
        <v>130</v>
      </c>
      <c r="C53" s="275"/>
      <c r="D53" s="222"/>
      <c r="E53" s="126" t="s">
        <v>533</v>
      </c>
      <c r="F53" s="126" t="s">
        <v>538</v>
      </c>
      <c r="G53" s="133">
        <v>23</v>
      </c>
      <c r="H53" s="127">
        <v>570</v>
      </c>
      <c r="I53" s="127">
        <v>85</v>
      </c>
      <c r="J53" s="127">
        <v>15</v>
      </c>
      <c r="K53" s="127">
        <v>55</v>
      </c>
      <c r="L53" s="127">
        <v>20</v>
      </c>
      <c r="M53" s="128">
        <v>0.27500000000000002</v>
      </c>
      <c r="N53" s="10">
        <f t="shared" si="0"/>
        <v>156.75</v>
      </c>
      <c r="O53" s="10">
        <f>IF(C53='User Input'!$C$1,1,0)</f>
        <v>0</v>
      </c>
      <c r="P53" s="10">
        <f t="shared" si="11"/>
        <v>0</v>
      </c>
      <c r="Q53" s="10">
        <f t="shared" si="1"/>
        <v>0</v>
      </c>
      <c r="R53" s="10" t="str">
        <f t="shared" si="2"/>
        <v>Victorino, Shane</v>
      </c>
      <c r="S53" s="10">
        <f t="shared" si="3"/>
        <v>0</v>
      </c>
      <c r="T53" s="23">
        <f t="shared" si="4"/>
        <v>23</v>
      </c>
      <c r="U53" s="267">
        <v>153</v>
      </c>
      <c r="V53" s="305" t="s">
        <v>498</v>
      </c>
      <c r="W53" s="275"/>
      <c r="X53" s="300"/>
      <c r="Y53" s="285" t="s">
        <v>540</v>
      </c>
      <c r="Z53" s="285" t="s">
        <v>534</v>
      </c>
      <c r="AA53" s="317">
        <v>13</v>
      </c>
      <c r="AB53" s="302">
        <v>191</v>
      </c>
      <c r="AC53" s="303">
        <v>3.75</v>
      </c>
      <c r="AD53" s="303">
        <v>1.1499999999999999</v>
      </c>
      <c r="AE53" s="290">
        <v>14</v>
      </c>
      <c r="AF53" s="290">
        <v>0</v>
      </c>
      <c r="AG53" s="290">
        <v>180</v>
      </c>
      <c r="AH53" s="10">
        <f t="shared" si="5"/>
        <v>716.25</v>
      </c>
      <c r="AI53" s="10">
        <f t="shared" si="6"/>
        <v>219.64999999999998</v>
      </c>
      <c r="AJ53" s="10">
        <f>IF(W53='User Input'!$C$1,1,0)</f>
        <v>0</v>
      </c>
      <c r="AK53" s="10">
        <f t="shared" si="12"/>
        <v>0</v>
      </c>
      <c r="AL53" s="10">
        <f t="shared" si="7"/>
        <v>0</v>
      </c>
      <c r="AM53" s="10" t="str">
        <f t="shared" si="8"/>
        <v>Pineda, Michael</v>
      </c>
      <c r="AN53" s="10">
        <f t="shared" si="9"/>
        <v>0</v>
      </c>
      <c r="AO53" s="23">
        <f t="shared" si="10"/>
        <v>13</v>
      </c>
    </row>
    <row r="54" spans="1:41" s="220" customFormat="1">
      <c r="A54" s="137">
        <v>68</v>
      </c>
      <c r="B54" s="275" t="s">
        <v>470</v>
      </c>
      <c r="C54" s="275"/>
      <c r="D54" s="294"/>
      <c r="E54" s="285" t="s">
        <v>547</v>
      </c>
      <c r="F54" s="285" t="s">
        <v>535</v>
      </c>
      <c r="G54" s="133">
        <v>23</v>
      </c>
      <c r="H54" s="290">
        <v>561</v>
      </c>
      <c r="I54" s="290">
        <v>80</v>
      </c>
      <c r="J54" s="290">
        <v>27</v>
      </c>
      <c r="K54" s="290">
        <v>90</v>
      </c>
      <c r="L54" s="290">
        <v>3</v>
      </c>
      <c r="M54" s="291">
        <v>0.27500000000000002</v>
      </c>
      <c r="N54" s="10">
        <f t="shared" si="0"/>
        <v>154.27500000000001</v>
      </c>
      <c r="O54" s="10">
        <f>IF(C54='User Input'!$C$1,1,0)</f>
        <v>0</v>
      </c>
      <c r="P54" s="10">
        <f t="shared" si="11"/>
        <v>0</v>
      </c>
      <c r="Q54" s="10">
        <f t="shared" si="1"/>
        <v>0</v>
      </c>
      <c r="R54" s="10" t="str">
        <f t="shared" si="2"/>
        <v>Morse, Michael</v>
      </c>
      <c r="S54" s="10">
        <f t="shared" si="3"/>
        <v>0</v>
      </c>
      <c r="T54" s="23">
        <f t="shared" si="4"/>
        <v>23</v>
      </c>
      <c r="U54" s="267">
        <v>154</v>
      </c>
      <c r="V54" s="255" t="s">
        <v>595</v>
      </c>
      <c r="W54" s="125"/>
      <c r="X54" s="241"/>
      <c r="Y54" s="126" t="s">
        <v>164</v>
      </c>
      <c r="Z54" s="126" t="s">
        <v>534</v>
      </c>
      <c r="AA54" s="317">
        <v>13</v>
      </c>
      <c r="AB54" s="242">
        <v>196</v>
      </c>
      <c r="AC54" s="240">
        <v>3.75</v>
      </c>
      <c r="AD54" s="240">
        <v>1.28</v>
      </c>
      <c r="AE54" s="127">
        <v>12</v>
      </c>
      <c r="AF54" s="127">
        <v>0</v>
      </c>
      <c r="AG54" s="127">
        <v>140</v>
      </c>
      <c r="AH54" s="10">
        <f t="shared" si="5"/>
        <v>735</v>
      </c>
      <c r="AI54" s="10">
        <f t="shared" si="6"/>
        <v>250.88</v>
      </c>
      <c r="AJ54" s="10">
        <f>IF(W54='User Input'!$C$1,1,0)</f>
        <v>0</v>
      </c>
      <c r="AK54" s="10">
        <f t="shared" si="12"/>
        <v>0</v>
      </c>
      <c r="AL54" s="10">
        <f t="shared" si="7"/>
        <v>0</v>
      </c>
      <c r="AM54" s="10" t="str">
        <f t="shared" si="8"/>
        <v>Wainwright, Adam</v>
      </c>
      <c r="AN54" s="10">
        <f t="shared" si="9"/>
        <v>0</v>
      </c>
      <c r="AO54" s="23">
        <f t="shared" si="10"/>
        <v>13</v>
      </c>
    </row>
    <row r="55" spans="1:41" s="220" customFormat="1">
      <c r="A55" s="137">
        <v>69</v>
      </c>
      <c r="B55" s="125" t="s">
        <v>589</v>
      </c>
      <c r="C55" s="275"/>
      <c r="D55" s="222"/>
      <c r="E55" s="126" t="s">
        <v>166</v>
      </c>
      <c r="F55" s="126" t="s">
        <v>538</v>
      </c>
      <c r="G55" s="133">
        <v>23</v>
      </c>
      <c r="H55" s="127">
        <v>594</v>
      </c>
      <c r="I55" s="127">
        <v>80</v>
      </c>
      <c r="J55" s="127">
        <v>16</v>
      </c>
      <c r="K55" s="127">
        <v>65</v>
      </c>
      <c r="L55" s="127">
        <v>35</v>
      </c>
      <c r="M55" s="128">
        <v>0.27500000000000002</v>
      </c>
      <c r="N55" s="10">
        <f t="shared" si="0"/>
        <v>163.35000000000002</v>
      </c>
      <c r="O55" s="10">
        <f>IF(C55='User Input'!$C$1,1,0)</f>
        <v>0</v>
      </c>
      <c r="P55" s="10">
        <f t="shared" si="11"/>
        <v>0</v>
      </c>
      <c r="Q55" s="10">
        <f t="shared" si="1"/>
        <v>0</v>
      </c>
      <c r="R55" s="10" t="str">
        <f t="shared" si="2"/>
        <v>Jennings, Desmond</v>
      </c>
      <c r="S55" s="10">
        <f t="shared" si="3"/>
        <v>0</v>
      </c>
      <c r="T55" s="23">
        <f t="shared" si="4"/>
        <v>23</v>
      </c>
      <c r="U55" s="267">
        <v>155</v>
      </c>
      <c r="V55" s="255" t="s">
        <v>607</v>
      </c>
      <c r="W55" s="125"/>
      <c r="X55" s="241"/>
      <c r="Y55" s="126" t="s">
        <v>427</v>
      </c>
      <c r="Z55" s="126" t="s">
        <v>534</v>
      </c>
      <c r="AA55" s="317">
        <v>12</v>
      </c>
      <c r="AB55" s="242">
        <v>164</v>
      </c>
      <c r="AC55" s="240">
        <v>3.65</v>
      </c>
      <c r="AD55" s="240">
        <v>1.22</v>
      </c>
      <c r="AE55" s="127">
        <v>14</v>
      </c>
      <c r="AF55" s="127">
        <v>0</v>
      </c>
      <c r="AG55" s="127">
        <v>140</v>
      </c>
      <c r="AH55" s="10">
        <f t="shared" si="5"/>
        <v>598.6</v>
      </c>
      <c r="AI55" s="10">
        <f t="shared" si="6"/>
        <v>200.07999999999998</v>
      </c>
      <c r="AJ55" s="10">
        <f>IF(W55='User Input'!$C$1,1,0)</f>
        <v>0</v>
      </c>
      <c r="AK55" s="10">
        <f t="shared" si="12"/>
        <v>0</v>
      </c>
      <c r="AL55" s="10">
        <f t="shared" si="7"/>
        <v>0</v>
      </c>
      <c r="AM55" s="10" t="str">
        <f t="shared" si="8"/>
        <v>Oswalt, Roy</v>
      </c>
      <c r="AN55" s="10">
        <f t="shared" si="9"/>
        <v>0</v>
      </c>
      <c r="AO55" s="23">
        <f t="shared" si="10"/>
        <v>12</v>
      </c>
    </row>
    <row r="56" spans="1:41" s="220" customFormat="1">
      <c r="A56" s="137">
        <v>70</v>
      </c>
      <c r="B56" s="125" t="s">
        <v>274</v>
      </c>
      <c r="C56" s="275"/>
      <c r="D56" s="222"/>
      <c r="E56" s="126" t="s">
        <v>166</v>
      </c>
      <c r="F56" s="126" t="s">
        <v>538</v>
      </c>
      <c r="G56" s="133">
        <v>23</v>
      </c>
      <c r="H56" s="127">
        <v>589</v>
      </c>
      <c r="I56" s="127">
        <v>80</v>
      </c>
      <c r="J56" s="127">
        <v>20</v>
      </c>
      <c r="K56" s="127">
        <v>85</v>
      </c>
      <c r="L56" s="127">
        <v>40</v>
      </c>
      <c r="M56" s="128">
        <v>0.25</v>
      </c>
      <c r="N56" s="10">
        <f t="shared" si="0"/>
        <v>147.25</v>
      </c>
      <c r="O56" s="10">
        <f>IF(C56='User Input'!$C$1,1,0)</f>
        <v>0</v>
      </c>
      <c r="P56" s="10">
        <f t="shared" si="11"/>
        <v>0</v>
      </c>
      <c r="Q56" s="10">
        <f t="shared" si="1"/>
        <v>0</v>
      </c>
      <c r="R56" s="10" t="str">
        <f t="shared" si="2"/>
        <v>Upton, B.J.</v>
      </c>
      <c r="S56" s="10">
        <f t="shared" si="3"/>
        <v>0</v>
      </c>
      <c r="T56" s="23">
        <f t="shared" si="4"/>
        <v>23</v>
      </c>
      <c r="U56" s="267">
        <v>156</v>
      </c>
      <c r="V56" s="255" t="s">
        <v>429</v>
      </c>
      <c r="W56" s="125"/>
      <c r="X56" s="225"/>
      <c r="Y56" s="126" t="s">
        <v>339</v>
      </c>
      <c r="Z56" s="126" t="s">
        <v>534</v>
      </c>
      <c r="AA56" s="317">
        <v>12</v>
      </c>
      <c r="AB56" s="242">
        <v>197</v>
      </c>
      <c r="AC56" s="240">
        <v>3.6</v>
      </c>
      <c r="AD56" s="240">
        <v>1.26</v>
      </c>
      <c r="AE56" s="127">
        <v>12</v>
      </c>
      <c r="AF56" s="127">
        <v>0</v>
      </c>
      <c r="AG56" s="127">
        <v>175</v>
      </c>
      <c r="AH56" s="10">
        <f t="shared" si="5"/>
        <v>709.2</v>
      </c>
      <c r="AI56" s="10">
        <f t="shared" si="6"/>
        <v>248.22</v>
      </c>
      <c r="AJ56" s="10">
        <f>IF(W56='User Input'!$C$1,1,0)</f>
        <v>0</v>
      </c>
      <c r="AK56" s="10">
        <f t="shared" si="12"/>
        <v>0</v>
      </c>
      <c r="AL56" s="10">
        <f t="shared" si="7"/>
        <v>0</v>
      </c>
      <c r="AM56" s="10" t="str">
        <f t="shared" si="8"/>
        <v>Chacin, Jhoulys</v>
      </c>
      <c r="AN56" s="10">
        <f t="shared" si="9"/>
        <v>0</v>
      </c>
      <c r="AO56" s="23">
        <f t="shared" si="10"/>
        <v>12</v>
      </c>
    </row>
    <row r="57" spans="1:41" s="220" customFormat="1">
      <c r="A57" s="137">
        <v>71</v>
      </c>
      <c r="B57" s="125" t="s">
        <v>647</v>
      </c>
      <c r="C57" s="275"/>
      <c r="D57" s="222"/>
      <c r="E57" s="126" t="s">
        <v>549</v>
      </c>
      <c r="F57" s="126" t="s">
        <v>538</v>
      </c>
      <c r="G57" s="133">
        <v>22</v>
      </c>
      <c r="H57" s="127">
        <v>637</v>
      </c>
      <c r="I57" s="127">
        <v>80</v>
      </c>
      <c r="J57" s="127">
        <v>25</v>
      </c>
      <c r="K57" s="127">
        <v>90</v>
      </c>
      <c r="L57" s="127">
        <v>12</v>
      </c>
      <c r="M57" s="128">
        <v>0.28499999999999998</v>
      </c>
      <c r="N57" s="10">
        <f t="shared" si="0"/>
        <v>181.54499999999999</v>
      </c>
      <c r="O57" s="10">
        <f>IF(C57='User Input'!$C$1,1,0)</f>
        <v>0</v>
      </c>
      <c r="P57" s="10">
        <f t="shared" si="11"/>
        <v>0</v>
      </c>
      <c r="Q57" s="10">
        <f t="shared" si="1"/>
        <v>0</v>
      </c>
      <c r="R57" s="10" t="str">
        <f t="shared" si="2"/>
        <v>Jones, Adam</v>
      </c>
      <c r="S57" s="10">
        <f t="shared" si="3"/>
        <v>0</v>
      </c>
      <c r="T57" s="23">
        <f t="shared" si="4"/>
        <v>22</v>
      </c>
      <c r="U57" s="267">
        <v>157</v>
      </c>
      <c r="V57" s="255" t="s">
        <v>301</v>
      </c>
      <c r="W57" s="125"/>
      <c r="X57" s="225"/>
      <c r="Y57" s="126" t="s">
        <v>416</v>
      </c>
      <c r="Z57" s="126" t="s">
        <v>534</v>
      </c>
      <c r="AA57" s="317">
        <v>12</v>
      </c>
      <c r="AB57" s="242">
        <v>203</v>
      </c>
      <c r="AC57" s="240">
        <v>3.6</v>
      </c>
      <c r="AD57" s="240">
        <v>1.35</v>
      </c>
      <c r="AE57" s="127">
        <v>12</v>
      </c>
      <c r="AF57" s="127">
        <v>0</v>
      </c>
      <c r="AG57" s="127">
        <v>160</v>
      </c>
      <c r="AH57" s="10">
        <f t="shared" si="5"/>
        <v>730.80000000000007</v>
      </c>
      <c r="AI57" s="10">
        <f t="shared" si="6"/>
        <v>274.05</v>
      </c>
      <c r="AJ57" s="10">
        <f>IF(W57='User Input'!$C$1,1,0)</f>
        <v>0</v>
      </c>
      <c r="AK57" s="10">
        <f t="shared" si="12"/>
        <v>0</v>
      </c>
      <c r="AL57" s="10">
        <f t="shared" si="7"/>
        <v>0</v>
      </c>
      <c r="AM57" s="10" t="str">
        <f t="shared" si="8"/>
        <v>Cahill, Trevor</v>
      </c>
      <c r="AN57" s="10">
        <f t="shared" si="9"/>
        <v>0</v>
      </c>
      <c r="AO57" s="23">
        <f t="shared" si="10"/>
        <v>12</v>
      </c>
    </row>
    <row r="58" spans="1:41" s="220" customFormat="1">
      <c r="A58" s="137">
        <v>72</v>
      </c>
      <c r="B58" s="125" t="s">
        <v>592</v>
      </c>
      <c r="C58" s="275"/>
      <c r="D58" s="136"/>
      <c r="E58" s="126" t="s">
        <v>342</v>
      </c>
      <c r="F58" s="126" t="s">
        <v>538</v>
      </c>
      <c r="G58" s="133">
        <v>22</v>
      </c>
      <c r="H58" s="127">
        <v>578</v>
      </c>
      <c r="I58" s="127">
        <v>80</v>
      </c>
      <c r="J58" s="127">
        <v>17</v>
      </c>
      <c r="K58" s="127">
        <v>55</v>
      </c>
      <c r="L58" s="127">
        <v>40</v>
      </c>
      <c r="M58" s="128">
        <v>0.24</v>
      </c>
      <c r="N58" s="10">
        <f t="shared" si="0"/>
        <v>138.72</v>
      </c>
      <c r="O58" s="10">
        <f>IF(C58='User Input'!$C$1,1,0)</f>
        <v>0</v>
      </c>
      <c r="P58" s="10">
        <f t="shared" si="11"/>
        <v>0</v>
      </c>
      <c r="Q58" s="10">
        <f t="shared" si="1"/>
        <v>0</v>
      </c>
      <c r="R58" s="10" t="str">
        <f t="shared" si="2"/>
        <v>Stubbs, Drew</v>
      </c>
      <c r="S58" s="10">
        <f t="shared" si="3"/>
        <v>0</v>
      </c>
      <c r="T58" s="23">
        <f t="shared" si="4"/>
        <v>22</v>
      </c>
      <c r="U58" s="267">
        <v>158</v>
      </c>
      <c r="V58" s="255" t="s">
        <v>635</v>
      </c>
      <c r="W58" s="125"/>
      <c r="X58" s="225"/>
      <c r="Y58" s="126" t="s">
        <v>164</v>
      </c>
      <c r="Z58" s="126" t="s">
        <v>534</v>
      </c>
      <c r="AA58" s="317">
        <v>12</v>
      </c>
      <c r="AB58" s="242">
        <v>192</v>
      </c>
      <c r="AC58" s="240">
        <v>3.65</v>
      </c>
      <c r="AD58" s="240">
        <v>1.3</v>
      </c>
      <c r="AE58" s="127">
        <v>11</v>
      </c>
      <c r="AF58" s="127">
        <v>0</v>
      </c>
      <c r="AG58" s="127">
        <v>160</v>
      </c>
      <c r="AH58" s="10">
        <f t="shared" si="5"/>
        <v>700.8</v>
      </c>
      <c r="AI58" s="10">
        <f t="shared" si="6"/>
        <v>249.60000000000002</v>
      </c>
      <c r="AJ58" s="10">
        <f>IF(W58='User Input'!$C$1,1,0)</f>
        <v>0</v>
      </c>
      <c r="AK58" s="10">
        <f t="shared" si="12"/>
        <v>0</v>
      </c>
      <c r="AL58" s="10">
        <f t="shared" si="7"/>
        <v>0</v>
      </c>
      <c r="AM58" s="10" t="str">
        <f t="shared" si="8"/>
        <v>Garcia, Jaime</v>
      </c>
      <c r="AN58" s="10">
        <f t="shared" si="9"/>
        <v>0</v>
      </c>
      <c r="AO58" s="23">
        <f t="shared" si="10"/>
        <v>12</v>
      </c>
    </row>
    <row r="59" spans="1:41" s="220" customFormat="1">
      <c r="A59" s="137">
        <v>73</v>
      </c>
      <c r="B59" s="125" t="s">
        <v>75</v>
      </c>
      <c r="C59" s="275"/>
      <c r="D59" s="222"/>
      <c r="E59" s="126" t="s">
        <v>416</v>
      </c>
      <c r="F59" s="126" t="s">
        <v>538</v>
      </c>
      <c r="G59" s="133">
        <v>22</v>
      </c>
      <c r="H59" s="127">
        <v>585</v>
      </c>
      <c r="I59" s="127">
        <v>85</v>
      </c>
      <c r="J59" s="127">
        <v>25</v>
      </c>
      <c r="K59" s="127">
        <v>80</v>
      </c>
      <c r="L59" s="127">
        <v>25</v>
      </c>
      <c r="M59" s="128">
        <v>0.23499999999999999</v>
      </c>
      <c r="N59" s="10">
        <f t="shared" si="0"/>
        <v>137.47499999999999</v>
      </c>
      <c r="O59" s="10">
        <f>IF(C59='User Input'!$C$1,1,0)</f>
        <v>0</v>
      </c>
      <c r="P59" s="10">
        <f t="shared" si="11"/>
        <v>0</v>
      </c>
      <c r="Q59" s="10">
        <f t="shared" si="1"/>
        <v>0</v>
      </c>
      <c r="R59" s="10" t="str">
        <f t="shared" si="2"/>
        <v>Young, Krispie</v>
      </c>
      <c r="S59" s="10">
        <f t="shared" si="3"/>
        <v>0</v>
      </c>
      <c r="T59" s="23">
        <f t="shared" si="4"/>
        <v>22</v>
      </c>
      <c r="U59" s="267">
        <v>159</v>
      </c>
      <c r="V59" s="255" t="s">
        <v>31</v>
      </c>
      <c r="W59" s="125"/>
      <c r="X59" s="241"/>
      <c r="Y59" s="126" t="s">
        <v>340</v>
      </c>
      <c r="Z59" s="126" t="s">
        <v>534</v>
      </c>
      <c r="AA59" s="317">
        <v>12</v>
      </c>
      <c r="AB59" s="242">
        <v>143</v>
      </c>
      <c r="AC59" s="240">
        <v>3.55</v>
      </c>
      <c r="AD59" s="240">
        <v>1.2</v>
      </c>
      <c r="AE59" s="127">
        <v>10</v>
      </c>
      <c r="AF59" s="127">
        <v>0</v>
      </c>
      <c r="AG59" s="127">
        <v>95</v>
      </c>
      <c r="AH59" s="10">
        <f t="shared" si="5"/>
        <v>507.65</v>
      </c>
      <c r="AI59" s="10">
        <f t="shared" si="6"/>
        <v>171.6</v>
      </c>
      <c r="AJ59" s="10">
        <f>IF(W59='User Input'!$C$1,1,0)</f>
        <v>0</v>
      </c>
      <c r="AK59" s="10">
        <f t="shared" si="12"/>
        <v>0</v>
      </c>
      <c r="AL59" s="10">
        <f t="shared" si="7"/>
        <v>0</v>
      </c>
      <c r="AM59" s="10" t="str">
        <f t="shared" si="8"/>
        <v>Feliz,Neftali</v>
      </c>
      <c r="AN59" s="10">
        <f t="shared" si="9"/>
        <v>0</v>
      </c>
      <c r="AO59" s="23">
        <f t="shared" si="10"/>
        <v>12</v>
      </c>
    </row>
    <row r="60" spans="1:41" s="220" customFormat="1">
      <c r="A60" s="137">
        <v>74</v>
      </c>
      <c r="B60" s="125" t="s">
        <v>451</v>
      </c>
      <c r="C60" s="275"/>
      <c r="D60" s="222"/>
      <c r="E60" s="126" t="s">
        <v>344</v>
      </c>
      <c r="F60" s="126" t="s">
        <v>538</v>
      </c>
      <c r="G60" s="133">
        <v>22</v>
      </c>
      <c r="H60" s="127">
        <v>526</v>
      </c>
      <c r="I60" s="127">
        <v>80</v>
      </c>
      <c r="J60" s="127">
        <v>22</v>
      </c>
      <c r="K60" s="127">
        <v>90</v>
      </c>
      <c r="L60" s="127">
        <v>10</v>
      </c>
      <c r="M60" s="128">
        <v>0.28000000000000003</v>
      </c>
      <c r="N60" s="10">
        <f t="shared" si="0"/>
        <v>147.28</v>
      </c>
      <c r="O60" s="10">
        <f>IF(C60='User Input'!$C$1,1,0)</f>
        <v>0</v>
      </c>
      <c r="P60" s="10">
        <f t="shared" si="11"/>
        <v>0</v>
      </c>
      <c r="Q60" s="10">
        <f t="shared" si="1"/>
        <v>0</v>
      </c>
      <c r="R60" s="10" t="str">
        <f t="shared" si="2"/>
        <v>Heyward, Jason</v>
      </c>
      <c r="S60" s="10">
        <f t="shared" si="3"/>
        <v>0</v>
      </c>
      <c r="T60" s="23">
        <f t="shared" si="4"/>
        <v>22</v>
      </c>
      <c r="U60" s="267">
        <v>160</v>
      </c>
      <c r="V60" s="255" t="s">
        <v>32</v>
      </c>
      <c r="W60" s="125"/>
      <c r="X60" s="241"/>
      <c r="Y60" s="126" t="s">
        <v>417</v>
      </c>
      <c r="Z60" s="126" t="s">
        <v>30</v>
      </c>
      <c r="AA60" s="317">
        <v>12</v>
      </c>
      <c r="AB60" s="242">
        <v>61</v>
      </c>
      <c r="AC60" s="240">
        <v>3.35</v>
      </c>
      <c r="AD60" s="240">
        <v>1.25</v>
      </c>
      <c r="AE60" s="127">
        <v>3</v>
      </c>
      <c r="AF60" s="127">
        <v>35</v>
      </c>
      <c r="AG60" s="127">
        <v>65</v>
      </c>
      <c r="AH60" s="10">
        <f t="shared" si="5"/>
        <v>204.35</v>
      </c>
      <c r="AI60" s="10">
        <f t="shared" si="6"/>
        <v>76.25</v>
      </c>
      <c r="AJ60" s="10">
        <f>IF(W60='User Input'!$C$1,1,0)</f>
        <v>0</v>
      </c>
      <c r="AK60" s="10">
        <f t="shared" si="12"/>
        <v>0</v>
      </c>
      <c r="AL60" s="10">
        <f t="shared" si="7"/>
        <v>0</v>
      </c>
      <c r="AM60" s="10" t="str">
        <f t="shared" si="8"/>
        <v>Soria, Joakim</v>
      </c>
      <c r="AN60" s="10">
        <f t="shared" si="9"/>
        <v>0</v>
      </c>
      <c r="AO60" s="23">
        <f t="shared" si="10"/>
        <v>12</v>
      </c>
    </row>
    <row r="61" spans="1:41" s="220" customFormat="1">
      <c r="A61" s="137">
        <v>75</v>
      </c>
      <c r="B61" s="125" t="s">
        <v>482</v>
      </c>
      <c r="C61" s="275"/>
      <c r="D61" s="222"/>
      <c r="E61" s="126" t="s">
        <v>345</v>
      </c>
      <c r="F61" s="126" t="s">
        <v>538</v>
      </c>
      <c r="G61" s="133">
        <v>21</v>
      </c>
      <c r="H61" s="127">
        <v>544</v>
      </c>
      <c r="I61" s="127">
        <v>80</v>
      </c>
      <c r="J61" s="127">
        <v>17</v>
      </c>
      <c r="K61" s="127">
        <v>85</v>
      </c>
      <c r="L61" s="127">
        <v>17</v>
      </c>
      <c r="M61" s="128">
        <v>0.28000000000000003</v>
      </c>
      <c r="N61" s="10">
        <f t="shared" si="0"/>
        <v>152.32000000000002</v>
      </c>
      <c r="O61" s="10">
        <f>IF(C61='User Input'!$C$1,1,0)</f>
        <v>0</v>
      </c>
      <c r="P61" s="10">
        <f t="shared" si="11"/>
        <v>0</v>
      </c>
      <c r="Q61" s="10">
        <f t="shared" si="1"/>
        <v>0</v>
      </c>
      <c r="R61" s="10" t="str">
        <f t="shared" si="2"/>
        <v>Choo, Shin-Shoo</v>
      </c>
      <c r="S61" s="10">
        <f t="shared" si="3"/>
        <v>0</v>
      </c>
      <c r="T61" s="23">
        <f t="shared" si="4"/>
        <v>21</v>
      </c>
      <c r="U61" s="267">
        <v>161</v>
      </c>
      <c r="V61" s="255" t="s">
        <v>220</v>
      </c>
      <c r="W61" s="125"/>
      <c r="X61" s="241"/>
      <c r="Y61" s="126" t="s">
        <v>349</v>
      </c>
      <c r="Z61" s="126" t="s">
        <v>30</v>
      </c>
      <c r="AA61" s="317">
        <v>12</v>
      </c>
      <c r="AB61" s="242">
        <v>69</v>
      </c>
      <c r="AC61" s="240">
        <v>3.35</v>
      </c>
      <c r="AD61" s="240">
        <v>1.2</v>
      </c>
      <c r="AE61" s="127">
        <v>2</v>
      </c>
      <c r="AF61" s="127">
        <v>34</v>
      </c>
      <c r="AG61" s="127">
        <v>65</v>
      </c>
      <c r="AH61" s="10">
        <f t="shared" si="5"/>
        <v>231.15</v>
      </c>
      <c r="AI61" s="10">
        <f t="shared" si="6"/>
        <v>82.8</v>
      </c>
      <c r="AJ61" s="10">
        <f>IF(W61='User Input'!$C$1,1,0)</f>
        <v>0</v>
      </c>
      <c r="AK61" s="10">
        <f t="shared" si="12"/>
        <v>0</v>
      </c>
      <c r="AL61" s="10">
        <f t="shared" si="7"/>
        <v>0</v>
      </c>
      <c r="AM61" s="10" t="str">
        <f t="shared" si="8"/>
        <v>Hanrahan, Joel</v>
      </c>
      <c r="AN61" s="10">
        <f t="shared" si="9"/>
        <v>0</v>
      </c>
      <c r="AO61" s="23">
        <f t="shared" si="10"/>
        <v>12</v>
      </c>
    </row>
    <row r="62" spans="1:41" s="220" customFormat="1">
      <c r="A62" s="137">
        <v>76</v>
      </c>
      <c r="B62" s="125" t="s">
        <v>255</v>
      </c>
      <c r="C62" s="275"/>
      <c r="D62" s="136"/>
      <c r="E62" s="126" t="s">
        <v>548</v>
      </c>
      <c r="F62" s="126" t="s">
        <v>538</v>
      </c>
      <c r="G62" s="133">
        <v>21</v>
      </c>
      <c r="H62" s="127">
        <v>578</v>
      </c>
      <c r="I62" s="127">
        <v>75</v>
      </c>
      <c r="J62" s="127">
        <v>10</v>
      </c>
      <c r="K62" s="127">
        <v>70</v>
      </c>
      <c r="L62" s="127">
        <v>30</v>
      </c>
      <c r="M62" s="128">
        <v>0.28000000000000003</v>
      </c>
      <c r="N62" s="10">
        <f t="shared" si="0"/>
        <v>161.84</v>
      </c>
      <c r="O62" s="10">
        <f>IF(C62='User Input'!$C$1,1,0)</f>
        <v>0</v>
      </c>
      <c r="P62" s="10">
        <f t="shared" si="11"/>
        <v>0</v>
      </c>
      <c r="Q62" s="10">
        <f t="shared" si="1"/>
        <v>0</v>
      </c>
      <c r="R62" s="10" t="str">
        <f t="shared" si="2"/>
        <v>Crawford, Carl</v>
      </c>
      <c r="S62" s="10">
        <f t="shared" si="3"/>
        <v>0</v>
      </c>
      <c r="T62" s="23">
        <f t="shared" si="4"/>
        <v>21</v>
      </c>
      <c r="U62" s="267">
        <v>162</v>
      </c>
      <c r="V62" s="255" t="s">
        <v>49</v>
      </c>
      <c r="W62" s="125"/>
      <c r="X62" s="225"/>
      <c r="Y62" s="126" t="s">
        <v>342</v>
      </c>
      <c r="Z62" s="126" t="s">
        <v>30</v>
      </c>
      <c r="AA62" s="317">
        <v>12</v>
      </c>
      <c r="AB62" s="242">
        <v>62</v>
      </c>
      <c r="AC62" s="240">
        <v>3</v>
      </c>
      <c r="AD62" s="240">
        <v>1.22</v>
      </c>
      <c r="AE62" s="127">
        <v>5</v>
      </c>
      <c r="AF62" s="127">
        <v>32</v>
      </c>
      <c r="AG62" s="127">
        <v>60</v>
      </c>
      <c r="AH62" s="10">
        <f t="shared" si="5"/>
        <v>186</v>
      </c>
      <c r="AI62" s="10">
        <f t="shared" si="6"/>
        <v>75.64</v>
      </c>
      <c r="AJ62" s="10">
        <f>IF(W62='User Input'!$C$1,1,0)</f>
        <v>0</v>
      </c>
      <c r="AK62" s="10">
        <f t="shared" si="12"/>
        <v>0</v>
      </c>
      <c r="AL62" s="10">
        <f t="shared" si="7"/>
        <v>0</v>
      </c>
      <c r="AM62" s="10" t="str">
        <f t="shared" si="8"/>
        <v>Madson, Ryan</v>
      </c>
      <c r="AN62" s="10">
        <f t="shared" si="9"/>
        <v>0</v>
      </c>
      <c r="AO62" s="23">
        <f t="shared" si="10"/>
        <v>12</v>
      </c>
    </row>
    <row r="63" spans="1:41" s="220" customFormat="1">
      <c r="A63" s="137">
        <v>77</v>
      </c>
      <c r="B63" s="282" t="s">
        <v>89</v>
      </c>
      <c r="C63" s="275"/>
      <c r="D63" s="294"/>
      <c r="E63" s="284" t="s">
        <v>417</v>
      </c>
      <c r="F63" s="285" t="s">
        <v>538</v>
      </c>
      <c r="G63" s="133">
        <v>21</v>
      </c>
      <c r="H63" s="287">
        <v>603</v>
      </c>
      <c r="I63" s="287">
        <v>100</v>
      </c>
      <c r="J63" s="287">
        <v>22</v>
      </c>
      <c r="K63" s="287">
        <v>90</v>
      </c>
      <c r="L63" s="287">
        <v>15</v>
      </c>
      <c r="M63" s="288">
        <v>0.28499999999999998</v>
      </c>
      <c r="N63" s="10">
        <f t="shared" si="0"/>
        <v>171.85499999999999</v>
      </c>
      <c r="O63" s="10">
        <f>IF(C63='User Input'!$C$1,1,0)</f>
        <v>0</v>
      </c>
      <c r="P63" s="10">
        <f t="shared" si="11"/>
        <v>0</v>
      </c>
      <c r="Q63" s="10">
        <f t="shared" si="1"/>
        <v>0</v>
      </c>
      <c r="R63" s="10" t="str">
        <f t="shared" si="2"/>
        <v>Gordon, Alex</v>
      </c>
      <c r="S63" s="10">
        <f t="shared" si="3"/>
        <v>0</v>
      </c>
      <c r="T63" s="23">
        <f t="shared" si="4"/>
        <v>21</v>
      </c>
      <c r="U63" s="267">
        <v>172</v>
      </c>
      <c r="V63" s="255" t="s">
        <v>628</v>
      </c>
      <c r="W63" s="125"/>
      <c r="X63" s="225"/>
      <c r="Y63" s="126" t="s">
        <v>340</v>
      </c>
      <c r="Z63" s="126" t="s">
        <v>534</v>
      </c>
      <c r="AA63" s="317">
        <v>12</v>
      </c>
      <c r="AB63" s="242">
        <v>202</v>
      </c>
      <c r="AC63" s="240">
        <v>4</v>
      </c>
      <c r="AD63" s="240">
        <v>1.2</v>
      </c>
      <c r="AE63" s="127">
        <v>14</v>
      </c>
      <c r="AF63" s="127">
        <v>0</v>
      </c>
      <c r="AG63" s="127">
        <v>180</v>
      </c>
      <c r="AH63" s="10">
        <f t="shared" si="5"/>
        <v>808</v>
      </c>
      <c r="AI63" s="10">
        <f t="shared" si="6"/>
        <v>242.39999999999998</v>
      </c>
      <c r="AJ63" s="10">
        <f>IF(W63='User Input'!$C$1,1,0)</f>
        <v>0</v>
      </c>
      <c r="AK63" s="10">
        <f t="shared" si="12"/>
        <v>0</v>
      </c>
      <c r="AL63" s="10">
        <f t="shared" si="7"/>
        <v>0</v>
      </c>
      <c r="AM63" s="10" t="str">
        <f t="shared" si="8"/>
        <v>Lewis, Colby</v>
      </c>
      <c r="AN63" s="10">
        <f t="shared" si="9"/>
        <v>0</v>
      </c>
      <c r="AO63" s="23">
        <f t="shared" si="10"/>
        <v>12</v>
      </c>
    </row>
    <row r="64" spans="1:41" s="220" customFormat="1">
      <c r="A64" s="137">
        <v>78</v>
      </c>
      <c r="B64" s="125" t="s">
        <v>415</v>
      </c>
      <c r="C64" s="275"/>
      <c r="D64" s="136"/>
      <c r="E64" s="126" t="s">
        <v>540</v>
      </c>
      <c r="F64" s="126" t="s">
        <v>538</v>
      </c>
      <c r="G64" s="133">
        <v>20</v>
      </c>
      <c r="H64" s="127">
        <v>560</v>
      </c>
      <c r="I64" s="127">
        <v>105</v>
      </c>
      <c r="J64" s="127">
        <v>8</v>
      </c>
      <c r="K64" s="127">
        <v>50</v>
      </c>
      <c r="L64" s="127">
        <v>50</v>
      </c>
      <c r="M64" s="128">
        <v>0.28000000000000003</v>
      </c>
      <c r="N64" s="10">
        <f t="shared" si="0"/>
        <v>156.80000000000001</v>
      </c>
      <c r="O64" s="10">
        <f>IF(C64='User Input'!$C$1,1,0)</f>
        <v>0</v>
      </c>
      <c r="P64" s="10">
        <f t="shared" si="11"/>
        <v>0</v>
      </c>
      <c r="Q64" s="10">
        <f t="shared" si="1"/>
        <v>0</v>
      </c>
      <c r="R64" s="10" t="str">
        <f t="shared" si="2"/>
        <v>Gardner, Brett</v>
      </c>
      <c r="S64" s="10">
        <f t="shared" si="3"/>
        <v>0</v>
      </c>
      <c r="T64" s="23">
        <f t="shared" si="4"/>
        <v>20</v>
      </c>
      <c r="U64" s="267">
        <v>173</v>
      </c>
      <c r="V64" s="306" t="s">
        <v>157</v>
      </c>
      <c r="W64" s="275"/>
      <c r="X64" s="300"/>
      <c r="Y64" s="285" t="s">
        <v>340</v>
      </c>
      <c r="Z64" s="285" t="s">
        <v>534</v>
      </c>
      <c r="AA64" s="317">
        <v>12</v>
      </c>
      <c r="AB64" s="302">
        <v>205</v>
      </c>
      <c r="AC64" s="303">
        <v>4</v>
      </c>
      <c r="AD64" s="303">
        <v>1.32</v>
      </c>
      <c r="AE64" s="290">
        <v>13</v>
      </c>
      <c r="AF64" s="290">
        <v>0</v>
      </c>
      <c r="AG64" s="290">
        <v>180</v>
      </c>
      <c r="AH64" s="10">
        <f t="shared" si="5"/>
        <v>820</v>
      </c>
      <c r="AI64" s="10">
        <f t="shared" si="6"/>
        <v>270.60000000000002</v>
      </c>
      <c r="AJ64" s="10">
        <f>IF(W64='User Input'!$C$1,1,0)</f>
        <v>0</v>
      </c>
      <c r="AK64" s="10">
        <f t="shared" si="12"/>
        <v>0</v>
      </c>
      <c r="AL64" s="10">
        <f t="shared" si="7"/>
        <v>0</v>
      </c>
      <c r="AM64" s="10" t="str">
        <f t="shared" si="8"/>
        <v>Holland, Derek</v>
      </c>
      <c r="AN64" s="10">
        <f t="shared" si="9"/>
        <v>0</v>
      </c>
      <c r="AO64" s="23">
        <f t="shared" si="10"/>
        <v>12</v>
      </c>
    </row>
    <row r="65" spans="1:41" s="220" customFormat="1">
      <c r="A65" s="137">
        <v>79</v>
      </c>
      <c r="B65" s="125" t="s">
        <v>483</v>
      </c>
      <c r="C65" s="275"/>
      <c r="D65" s="222"/>
      <c r="E65" s="126" t="s">
        <v>547</v>
      </c>
      <c r="F65" s="126" t="s">
        <v>538</v>
      </c>
      <c r="G65" s="133">
        <v>20</v>
      </c>
      <c r="H65" s="127">
        <v>576</v>
      </c>
      <c r="I65" s="127">
        <v>75</v>
      </c>
      <c r="J65" s="127">
        <v>22</v>
      </c>
      <c r="K65" s="127">
        <v>90</v>
      </c>
      <c r="L65" s="127">
        <v>15</v>
      </c>
      <c r="M65" s="128">
        <v>0.26500000000000001</v>
      </c>
      <c r="N65" s="10">
        <f t="shared" si="0"/>
        <v>152.64000000000001</v>
      </c>
      <c r="O65" s="10">
        <f>IF(C65='User Input'!$C$1,1,0)</f>
        <v>0</v>
      </c>
      <c r="P65" s="10">
        <f t="shared" si="11"/>
        <v>0</v>
      </c>
      <c r="Q65" s="10">
        <f t="shared" si="1"/>
        <v>0</v>
      </c>
      <c r="R65" s="10" t="str">
        <f t="shared" si="2"/>
        <v>Werth, Jason</v>
      </c>
      <c r="S65" s="10">
        <f t="shared" si="3"/>
        <v>0</v>
      </c>
      <c r="T65" s="23">
        <f t="shared" si="4"/>
        <v>20</v>
      </c>
      <c r="U65" s="267">
        <v>174</v>
      </c>
      <c r="V65" s="305" t="s">
        <v>500</v>
      </c>
      <c r="W65" s="275"/>
      <c r="X65" s="300"/>
      <c r="Y65" s="285" t="s">
        <v>345</v>
      </c>
      <c r="Z65" s="285" t="s">
        <v>534</v>
      </c>
      <c r="AA65" s="317">
        <v>12</v>
      </c>
      <c r="AB65" s="302">
        <v>208</v>
      </c>
      <c r="AC65" s="303">
        <v>3.85</v>
      </c>
      <c r="AD65" s="303">
        <v>1.32</v>
      </c>
      <c r="AE65" s="290">
        <v>10</v>
      </c>
      <c r="AF65" s="290">
        <v>0</v>
      </c>
      <c r="AG65" s="290">
        <v>160</v>
      </c>
      <c r="AH65" s="10">
        <f t="shared" si="5"/>
        <v>800.80000000000007</v>
      </c>
      <c r="AI65" s="10">
        <f t="shared" si="6"/>
        <v>274.56</v>
      </c>
      <c r="AJ65" s="10">
        <f>IF(W65='User Input'!$C$1,1,0)</f>
        <v>0</v>
      </c>
      <c r="AK65" s="10">
        <f t="shared" si="12"/>
        <v>0</v>
      </c>
      <c r="AL65" s="10">
        <f t="shared" si="7"/>
        <v>0</v>
      </c>
      <c r="AM65" s="10" t="str">
        <f t="shared" si="8"/>
        <v>Masterson, Justin</v>
      </c>
      <c r="AN65" s="10">
        <f t="shared" si="9"/>
        <v>0</v>
      </c>
      <c r="AO65" s="23">
        <f t="shared" si="10"/>
        <v>12</v>
      </c>
    </row>
    <row r="66" spans="1:41" s="220" customFormat="1">
      <c r="A66" s="137">
        <v>80</v>
      </c>
      <c r="B66" s="125" t="s">
        <v>264</v>
      </c>
      <c r="C66" s="275"/>
      <c r="D66" s="222"/>
      <c r="E66" s="126" t="s">
        <v>346</v>
      </c>
      <c r="F66" s="126" t="s">
        <v>281</v>
      </c>
      <c r="G66" s="133">
        <v>20</v>
      </c>
      <c r="H66" s="127">
        <v>488</v>
      </c>
      <c r="I66" s="127">
        <v>60</v>
      </c>
      <c r="J66" s="127">
        <v>25</v>
      </c>
      <c r="K66" s="127">
        <v>70</v>
      </c>
      <c r="L66" s="127">
        <v>3</v>
      </c>
      <c r="M66" s="128">
        <v>0.25</v>
      </c>
      <c r="N66" s="10">
        <f t="shared" si="0"/>
        <v>122</v>
      </c>
      <c r="O66" s="10">
        <f>IF(C66='User Input'!$C$1,1,0)</f>
        <v>0</v>
      </c>
      <c r="P66" s="10">
        <f t="shared" si="11"/>
        <v>0</v>
      </c>
      <c r="Q66" s="10">
        <f t="shared" si="1"/>
        <v>0</v>
      </c>
      <c r="R66" s="10" t="str">
        <f t="shared" si="2"/>
        <v>Napoli, Mike</v>
      </c>
      <c r="S66" s="10">
        <f t="shared" si="3"/>
        <v>0</v>
      </c>
      <c r="T66" s="23">
        <f t="shared" si="4"/>
        <v>20</v>
      </c>
      <c r="U66" s="267">
        <v>175</v>
      </c>
      <c r="V66" s="305" t="s">
        <v>511</v>
      </c>
      <c r="W66" s="275"/>
      <c r="X66" s="300"/>
      <c r="Y66" s="285" t="s">
        <v>167</v>
      </c>
      <c r="Z66" s="285" t="s">
        <v>30</v>
      </c>
      <c r="AA66" s="317">
        <v>12</v>
      </c>
      <c r="AB66" s="302">
        <v>61</v>
      </c>
      <c r="AC66" s="303">
        <v>2.25</v>
      </c>
      <c r="AD66" s="303">
        <v>1</v>
      </c>
      <c r="AE66" s="290">
        <v>1</v>
      </c>
      <c r="AF66" s="290">
        <v>25</v>
      </c>
      <c r="AG66" s="290">
        <v>85</v>
      </c>
      <c r="AH66" s="10">
        <f t="shared" si="5"/>
        <v>137.25</v>
      </c>
      <c r="AI66" s="10">
        <f t="shared" si="6"/>
        <v>61</v>
      </c>
      <c r="AJ66" s="10">
        <f>IF(W66='User Input'!$C$1,1,0)</f>
        <v>0</v>
      </c>
      <c r="AK66" s="10">
        <f t="shared" si="12"/>
        <v>0</v>
      </c>
      <c r="AL66" s="10">
        <f t="shared" si="7"/>
        <v>0</v>
      </c>
      <c r="AM66" s="10" t="str">
        <f t="shared" si="8"/>
        <v>Jansen, Kenley</v>
      </c>
      <c r="AN66" s="10">
        <f t="shared" si="9"/>
        <v>0</v>
      </c>
      <c r="AO66" s="23">
        <f t="shared" si="10"/>
        <v>12</v>
      </c>
    </row>
    <row r="67" spans="1:41" s="220" customFormat="1">
      <c r="A67" s="137">
        <v>81</v>
      </c>
      <c r="B67" s="321" t="s">
        <v>106</v>
      </c>
      <c r="C67" s="275"/>
      <c r="D67" s="222"/>
      <c r="E67" s="126" t="s">
        <v>536</v>
      </c>
      <c r="F67" s="126" t="s">
        <v>418</v>
      </c>
      <c r="G67" s="133">
        <v>20</v>
      </c>
      <c r="H67" s="127">
        <v>488</v>
      </c>
      <c r="I67" s="127">
        <v>65</v>
      </c>
      <c r="J67" s="127">
        <v>20</v>
      </c>
      <c r="K67" s="127">
        <v>75</v>
      </c>
      <c r="L67" s="127">
        <v>0</v>
      </c>
      <c r="M67" s="128">
        <v>0.3</v>
      </c>
      <c r="N67" s="10">
        <f t="shared" ref="N67:N130" si="13">M67*H67</f>
        <v>146.4</v>
      </c>
      <c r="O67" s="10">
        <f>IF(C67='User Input'!$C$1,1,0)</f>
        <v>0</v>
      </c>
      <c r="P67" s="10">
        <f t="shared" si="11"/>
        <v>0</v>
      </c>
      <c r="Q67" s="10">
        <f t="shared" ref="Q67:Q130" si="14">IF(P67=P66,0,P67)</f>
        <v>0</v>
      </c>
      <c r="R67" s="10" t="str">
        <f t="shared" ref="R67:R130" si="15">B67</f>
        <v>Posey, Buster</v>
      </c>
      <c r="S67" s="10">
        <f t="shared" ref="S67:S130" si="16">D67</f>
        <v>0</v>
      </c>
      <c r="T67" s="23">
        <f t="shared" ref="T67:T130" si="17">G67</f>
        <v>20</v>
      </c>
      <c r="U67" s="267">
        <v>176</v>
      </c>
      <c r="V67" s="255" t="s">
        <v>50</v>
      </c>
      <c r="W67" s="125"/>
      <c r="X67" s="225"/>
      <c r="Y67" s="126" t="s">
        <v>164</v>
      </c>
      <c r="Z67" s="126" t="s">
        <v>30</v>
      </c>
      <c r="AA67" s="317">
        <v>12</v>
      </c>
      <c r="AB67" s="242">
        <v>62</v>
      </c>
      <c r="AC67" s="240">
        <v>2.5</v>
      </c>
      <c r="AD67" s="240">
        <v>1.1000000000000001</v>
      </c>
      <c r="AE67" s="127">
        <v>3</v>
      </c>
      <c r="AF67" s="127">
        <v>27</v>
      </c>
      <c r="AG67" s="127">
        <v>65</v>
      </c>
      <c r="AH67" s="10">
        <f t="shared" ref="AH67:AH130" si="18">AC67*AB67</f>
        <v>155</v>
      </c>
      <c r="AI67" s="10">
        <f t="shared" ref="AI67:AI130" si="19">AD67*AB67</f>
        <v>68.2</v>
      </c>
      <c r="AJ67" s="10">
        <f>IF(W67='User Input'!$C$1,1,0)</f>
        <v>0</v>
      </c>
      <c r="AK67" s="10">
        <f t="shared" si="12"/>
        <v>0</v>
      </c>
      <c r="AL67" s="10">
        <f t="shared" ref="AL67:AL130" si="20">IF(AK67=AK66,0,AK67)</f>
        <v>0</v>
      </c>
      <c r="AM67" s="10" t="str">
        <f t="shared" ref="AM67:AM130" si="21">V67</f>
        <v>Motte, Jason</v>
      </c>
      <c r="AN67" s="10">
        <f t="shared" ref="AN67:AN130" si="22">X67</f>
        <v>0</v>
      </c>
      <c r="AO67" s="23">
        <f t="shared" ref="AO67:AO130" si="23">AA67</f>
        <v>12</v>
      </c>
    </row>
    <row r="68" spans="1:41" s="220" customFormat="1">
      <c r="A68" s="137">
        <v>82</v>
      </c>
      <c r="B68" s="254" t="s">
        <v>58</v>
      </c>
      <c r="C68" s="275"/>
      <c r="D68" s="136"/>
      <c r="E68" s="257" t="s">
        <v>339</v>
      </c>
      <c r="F68" s="126" t="s">
        <v>276</v>
      </c>
      <c r="G68" s="133">
        <v>20</v>
      </c>
      <c r="H68" s="251">
        <v>535</v>
      </c>
      <c r="I68" s="251">
        <v>75</v>
      </c>
      <c r="J68" s="251">
        <v>22</v>
      </c>
      <c r="K68" s="251">
        <v>85</v>
      </c>
      <c r="L68" s="251">
        <v>5</v>
      </c>
      <c r="M68" s="258">
        <v>0.27500000000000002</v>
      </c>
      <c r="N68" s="10">
        <f t="shared" si="13"/>
        <v>147.125</v>
      </c>
      <c r="O68" s="10">
        <f>IF(C68='User Input'!$C$1,1,0)</f>
        <v>0</v>
      </c>
      <c r="P68" s="10">
        <f t="shared" ref="P68:P131" si="24">O68+P67</f>
        <v>0</v>
      </c>
      <c r="Q68" s="10">
        <f t="shared" si="14"/>
        <v>0</v>
      </c>
      <c r="R68" s="10" t="str">
        <f t="shared" si="15"/>
        <v>Cuddyer, Michael</v>
      </c>
      <c r="S68" s="10">
        <f t="shared" si="16"/>
        <v>0</v>
      </c>
      <c r="T68" s="23">
        <f t="shared" si="17"/>
        <v>20</v>
      </c>
      <c r="U68" s="267">
        <v>177</v>
      </c>
      <c r="V68" s="255" t="s">
        <v>212</v>
      </c>
      <c r="W68" s="125"/>
      <c r="X68" s="241"/>
      <c r="Y68" s="126" t="s">
        <v>642</v>
      </c>
      <c r="Z68" s="126" t="s">
        <v>30</v>
      </c>
      <c r="AA68" s="317">
        <v>12</v>
      </c>
      <c r="AB68" s="242">
        <v>56</v>
      </c>
      <c r="AC68" s="240">
        <v>3</v>
      </c>
      <c r="AD68" s="240">
        <v>1.1000000000000001</v>
      </c>
      <c r="AE68" s="127">
        <v>2</v>
      </c>
      <c r="AF68" s="127">
        <v>30</v>
      </c>
      <c r="AG68" s="127">
        <v>50</v>
      </c>
      <c r="AH68" s="10">
        <f t="shared" si="18"/>
        <v>168</v>
      </c>
      <c r="AI68" s="10">
        <f t="shared" si="19"/>
        <v>61.600000000000009</v>
      </c>
      <c r="AJ68" s="10">
        <f>IF(W68='User Input'!$C$1,1,0)</f>
        <v>0</v>
      </c>
      <c r="AK68" s="10">
        <f t="shared" ref="AK68:AK131" si="25">AJ68+AK67</f>
        <v>0</v>
      </c>
      <c r="AL68" s="10">
        <f t="shared" si="20"/>
        <v>0</v>
      </c>
      <c r="AM68" s="10" t="str">
        <f t="shared" si="21"/>
        <v>Street, Huston</v>
      </c>
      <c r="AN68" s="10">
        <f t="shared" si="22"/>
        <v>0</v>
      </c>
      <c r="AO68" s="23">
        <f t="shared" si="23"/>
        <v>12</v>
      </c>
    </row>
    <row r="69" spans="1:41" s="220" customFormat="1">
      <c r="A69" s="137">
        <v>83</v>
      </c>
      <c r="B69" s="125" t="s">
        <v>587</v>
      </c>
      <c r="C69" s="275"/>
      <c r="D69" s="222"/>
      <c r="E69" s="126" t="s">
        <v>549</v>
      </c>
      <c r="F69" s="126" t="s">
        <v>542</v>
      </c>
      <c r="G69" s="133">
        <v>20</v>
      </c>
      <c r="H69" s="127">
        <v>562</v>
      </c>
      <c r="I69" s="127">
        <v>75</v>
      </c>
      <c r="J69" s="127">
        <v>35</v>
      </c>
      <c r="K69" s="127">
        <v>90</v>
      </c>
      <c r="L69" s="127">
        <v>7</v>
      </c>
      <c r="M69" s="128">
        <v>0.23</v>
      </c>
      <c r="N69" s="10">
        <f t="shared" si="13"/>
        <v>129.26000000000002</v>
      </c>
      <c r="O69" s="10">
        <f>IF(C69='User Input'!$C$1,1,0)</f>
        <v>0</v>
      </c>
      <c r="P69" s="10">
        <f t="shared" si="24"/>
        <v>0</v>
      </c>
      <c r="Q69" s="10">
        <f t="shared" si="14"/>
        <v>0</v>
      </c>
      <c r="R69" s="10" t="str">
        <f t="shared" si="15"/>
        <v>Reynolds, Mark</v>
      </c>
      <c r="S69" s="10">
        <f t="shared" si="16"/>
        <v>0</v>
      </c>
      <c r="T69" s="23">
        <f t="shared" si="17"/>
        <v>20</v>
      </c>
      <c r="U69" s="267">
        <v>178</v>
      </c>
      <c r="V69" s="255" t="s">
        <v>298</v>
      </c>
      <c r="W69" s="125"/>
      <c r="X69" s="225"/>
      <c r="Y69" s="126" t="s">
        <v>344</v>
      </c>
      <c r="Z69" s="126" t="s">
        <v>534</v>
      </c>
      <c r="AA69" s="317">
        <v>11</v>
      </c>
      <c r="AB69" s="242">
        <v>204</v>
      </c>
      <c r="AC69" s="240">
        <v>3.65</v>
      </c>
      <c r="AD69" s="240">
        <v>1.18</v>
      </c>
      <c r="AE69" s="127">
        <v>11</v>
      </c>
      <c r="AF69" s="127">
        <v>0</v>
      </c>
      <c r="AG69" s="127">
        <v>120</v>
      </c>
      <c r="AH69" s="10">
        <f t="shared" si="18"/>
        <v>744.6</v>
      </c>
      <c r="AI69" s="10">
        <f t="shared" si="19"/>
        <v>240.72</v>
      </c>
      <c r="AJ69" s="10">
        <f>IF(W69='User Input'!$C$1,1,0)</f>
        <v>0</v>
      </c>
      <c r="AK69" s="10">
        <f t="shared" si="25"/>
        <v>0</v>
      </c>
      <c r="AL69" s="10">
        <f t="shared" si="20"/>
        <v>0</v>
      </c>
      <c r="AM69" s="10" t="str">
        <f t="shared" si="21"/>
        <v>Hudson, Tim</v>
      </c>
      <c r="AN69" s="10">
        <f t="shared" si="22"/>
        <v>0</v>
      </c>
      <c r="AO69" s="23">
        <f t="shared" si="23"/>
        <v>11</v>
      </c>
    </row>
    <row r="70" spans="1:41" s="220" customFormat="1">
      <c r="A70" s="137">
        <v>84</v>
      </c>
      <c r="B70" s="125" t="s">
        <v>245</v>
      </c>
      <c r="C70" s="275"/>
      <c r="D70" s="222"/>
      <c r="E70" s="126" t="s">
        <v>348</v>
      </c>
      <c r="F70" s="126" t="s">
        <v>235</v>
      </c>
      <c r="G70" s="133">
        <v>20</v>
      </c>
      <c r="H70" s="127">
        <v>546</v>
      </c>
      <c r="I70" s="127">
        <v>75</v>
      </c>
      <c r="J70" s="127">
        <v>32</v>
      </c>
      <c r="K70" s="127">
        <v>90</v>
      </c>
      <c r="L70" s="127">
        <v>7</v>
      </c>
      <c r="M70" s="128">
        <v>0.23</v>
      </c>
      <c r="N70" s="10">
        <f t="shared" si="13"/>
        <v>125.58000000000001</v>
      </c>
      <c r="O70" s="10">
        <f>IF(C70='User Input'!$C$1,1,0)</f>
        <v>0</v>
      </c>
      <c r="P70" s="10">
        <f t="shared" si="24"/>
        <v>0</v>
      </c>
      <c r="Q70" s="10">
        <f t="shared" si="14"/>
        <v>0</v>
      </c>
      <c r="R70" s="10" t="str">
        <f t="shared" si="15"/>
        <v>Lind, Adam</v>
      </c>
      <c r="S70" s="10">
        <f t="shared" si="16"/>
        <v>0</v>
      </c>
      <c r="T70" s="23">
        <f t="shared" si="17"/>
        <v>20</v>
      </c>
      <c r="U70" s="267">
        <v>179</v>
      </c>
      <c r="V70" s="305" t="s">
        <v>501</v>
      </c>
      <c r="W70" s="275"/>
      <c r="X70" s="300"/>
      <c r="Y70" s="285" t="s">
        <v>539</v>
      </c>
      <c r="Z70" s="285" t="s">
        <v>534</v>
      </c>
      <c r="AA70" s="317">
        <v>11</v>
      </c>
      <c r="AB70" s="302">
        <v>208</v>
      </c>
      <c r="AC70" s="303">
        <v>3.85</v>
      </c>
      <c r="AD70" s="303">
        <v>1.18</v>
      </c>
      <c r="AE70" s="290">
        <v>12</v>
      </c>
      <c r="AF70" s="290">
        <v>0</v>
      </c>
      <c r="AG70" s="290">
        <v>140</v>
      </c>
      <c r="AH70" s="10">
        <f t="shared" si="18"/>
        <v>800.80000000000007</v>
      </c>
      <c r="AI70" s="10">
        <f t="shared" si="19"/>
        <v>245.44</v>
      </c>
      <c r="AJ70" s="10">
        <f>IF(W70='User Input'!$C$1,1,0)</f>
        <v>0</v>
      </c>
      <c r="AK70" s="10">
        <f t="shared" si="25"/>
        <v>0</v>
      </c>
      <c r="AL70" s="10">
        <f t="shared" si="20"/>
        <v>0</v>
      </c>
      <c r="AM70" s="10" t="str">
        <f t="shared" si="21"/>
        <v>Fister, Doug</v>
      </c>
      <c r="AN70" s="10">
        <f t="shared" si="22"/>
        <v>0</v>
      </c>
      <c r="AO70" s="23">
        <f t="shared" si="23"/>
        <v>11</v>
      </c>
    </row>
    <row r="71" spans="1:41" s="220" customFormat="1">
      <c r="A71" s="137">
        <v>85</v>
      </c>
      <c r="B71" s="125" t="s">
        <v>288</v>
      </c>
      <c r="C71" s="275"/>
      <c r="D71" s="222"/>
      <c r="E71" s="126" t="s">
        <v>417</v>
      </c>
      <c r="F71" s="126" t="s">
        <v>535</v>
      </c>
      <c r="G71" s="133">
        <v>20</v>
      </c>
      <c r="H71" s="127">
        <v>606</v>
      </c>
      <c r="I71" s="127">
        <v>90</v>
      </c>
      <c r="J71" s="127">
        <v>20</v>
      </c>
      <c r="K71" s="127">
        <v>100</v>
      </c>
      <c r="L71" s="127">
        <v>0</v>
      </c>
      <c r="M71" s="128">
        <v>0.3</v>
      </c>
      <c r="N71" s="10">
        <f t="shared" si="13"/>
        <v>181.79999999999998</v>
      </c>
      <c r="O71" s="10">
        <f>IF(C71='User Input'!$C$1,1,0)</f>
        <v>0</v>
      </c>
      <c r="P71" s="10">
        <f t="shared" si="24"/>
        <v>0</v>
      </c>
      <c r="Q71" s="10">
        <f t="shared" si="14"/>
        <v>0</v>
      </c>
      <c r="R71" s="10" t="str">
        <f t="shared" si="15"/>
        <v>Butler, Billy</v>
      </c>
      <c r="S71" s="10">
        <f t="shared" si="16"/>
        <v>0</v>
      </c>
      <c r="T71" s="23">
        <f t="shared" si="17"/>
        <v>20</v>
      </c>
      <c r="U71" s="267">
        <v>180</v>
      </c>
      <c r="V71" s="255" t="s">
        <v>631</v>
      </c>
      <c r="W71" s="125"/>
      <c r="X71" s="225"/>
      <c r="Y71" s="126" t="s">
        <v>346</v>
      </c>
      <c r="Z71" s="126" t="s">
        <v>534</v>
      </c>
      <c r="AA71" s="317">
        <v>11</v>
      </c>
      <c r="AB71" s="242">
        <v>214</v>
      </c>
      <c r="AC71" s="240">
        <v>4</v>
      </c>
      <c r="AD71" s="240">
        <v>1.3</v>
      </c>
      <c r="AE71" s="127">
        <v>12</v>
      </c>
      <c r="AF71" s="127">
        <v>0</v>
      </c>
      <c r="AG71" s="127">
        <v>170</v>
      </c>
      <c r="AH71" s="10">
        <f t="shared" si="18"/>
        <v>856</v>
      </c>
      <c r="AI71" s="10">
        <f t="shared" si="19"/>
        <v>278.2</v>
      </c>
      <c r="AJ71" s="10">
        <f>IF(W71='User Input'!$C$1,1,0)</f>
        <v>0</v>
      </c>
      <c r="AK71" s="10">
        <f t="shared" si="25"/>
        <v>0</v>
      </c>
      <c r="AL71" s="10">
        <f t="shared" si="20"/>
        <v>0</v>
      </c>
      <c r="AM71" s="10" t="str">
        <f t="shared" si="21"/>
        <v>Santana, Ervin</v>
      </c>
      <c r="AN71" s="10">
        <f t="shared" si="22"/>
        <v>0</v>
      </c>
      <c r="AO71" s="23">
        <f t="shared" si="23"/>
        <v>11</v>
      </c>
    </row>
    <row r="72" spans="1:41" s="220" customFormat="1">
      <c r="A72" s="297">
        <v>86</v>
      </c>
      <c r="B72" s="275" t="s">
        <v>253</v>
      </c>
      <c r="C72" s="275"/>
      <c r="D72" s="294"/>
      <c r="E72" s="285" t="s">
        <v>654</v>
      </c>
      <c r="F72" s="285" t="s">
        <v>535</v>
      </c>
      <c r="G72" s="133">
        <v>20</v>
      </c>
      <c r="H72" s="290">
        <v>400</v>
      </c>
      <c r="I72" s="290">
        <v>70</v>
      </c>
      <c r="J72" s="290">
        <v>28</v>
      </c>
      <c r="K72" s="290">
        <v>100</v>
      </c>
      <c r="L72" s="290">
        <v>0</v>
      </c>
      <c r="M72" s="291">
        <v>0.26</v>
      </c>
      <c r="N72" s="10">
        <f t="shared" si="13"/>
        <v>104</v>
      </c>
      <c r="O72" s="10">
        <f>IF(C72='User Input'!$C$1,1,0)</f>
        <v>0</v>
      </c>
      <c r="P72" s="10">
        <f t="shared" si="24"/>
        <v>0</v>
      </c>
      <c r="Q72" s="10">
        <f t="shared" si="14"/>
        <v>0</v>
      </c>
      <c r="R72" s="10" t="str">
        <f t="shared" si="15"/>
        <v>Howard, Ryan</v>
      </c>
      <c r="S72" s="10">
        <f t="shared" si="16"/>
        <v>0</v>
      </c>
      <c r="T72" s="23">
        <f t="shared" si="17"/>
        <v>20</v>
      </c>
      <c r="U72" s="267">
        <v>186</v>
      </c>
      <c r="V72" s="255" t="s">
        <v>185</v>
      </c>
      <c r="W72" s="125"/>
      <c r="X72" s="241"/>
      <c r="Y72" s="126" t="s">
        <v>344</v>
      </c>
      <c r="Z72" s="126" t="s">
        <v>534</v>
      </c>
      <c r="AA72" s="317">
        <v>11</v>
      </c>
      <c r="AB72" s="242">
        <v>159</v>
      </c>
      <c r="AC72" s="240">
        <v>4.1500000000000004</v>
      </c>
      <c r="AD72" s="240">
        <v>1.35</v>
      </c>
      <c r="AE72" s="127">
        <v>11</v>
      </c>
      <c r="AF72" s="127">
        <v>0</v>
      </c>
      <c r="AG72" s="127">
        <v>100</v>
      </c>
      <c r="AH72" s="10">
        <f t="shared" si="18"/>
        <v>659.85</v>
      </c>
      <c r="AI72" s="10">
        <f t="shared" si="19"/>
        <v>214.65</v>
      </c>
      <c r="AJ72" s="10">
        <f>IF(W72='User Input'!$C$1,1,0)</f>
        <v>0</v>
      </c>
      <c r="AK72" s="10">
        <f t="shared" si="25"/>
        <v>0</v>
      </c>
      <c r="AL72" s="10">
        <f t="shared" si="20"/>
        <v>0</v>
      </c>
      <c r="AM72" s="10" t="str">
        <f t="shared" si="21"/>
        <v>Jurrjens, Jair</v>
      </c>
      <c r="AN72" s="10">
        <f t="shared" si="22"/>
        <v>0</v>
      </c>
      <c r="AO72" s="23">
        <f t="shared" si="23"/>
        <v>11</v>
      </c>
    </row>
    <row r="73" spans="1:41" s="220" customFormat="1">
      <c r="A73" s="297">
        <v>93</v>
      </c>
      <c r="B73" s="275" t="s">
        <v>171</v>
      </c>
      <c r="C73" s="275"/>
      <c r="D73" s="294"/>
      <c r="E73" s="285" t="s">
        <v>165</v>
      </c>
      <c r="F73" s="285" t="s">
        <v>538</v>
      </c>
      <c r="G73" s="133">
        <v>19</v>
      </c>
      <c r="H73" s="290">
        <v>515</v>
      </c>
      <c r="I73" s="290">
        <v>60</v>
      </c>
      <c r="J73" s="290">
        <v>25</v>
      </c>
      <c r="K73" s="290">
        <v>75</v>
      </c>
      <c r="L73" s="290">
        <v>5</v>
      </c>
      <c r="M73" s="291">
        <v>0.27</v>
      </c>
      <c r="N73" s="10">
        <f t="shared" si="13"/>
        <v>139.05000000000001</v>
      </c>
      <c r="O73" s="10">
        <f>IF(C73='User Input'!$C$1,1,0)</f>
        <v>0</v>
      </c>
      <c r="P73" s="10">
        <f t="shared" si="24"/>
        <v>0</v>
      </c>
      <c r="Q73" s="10">
        <f t="shared" si="14"/>
        <v>0</v>
      </c>
      <c r="R73" s="10" t="str">
        <f t="shared" si="15"/>
        <v>Morrison, Logan</v>
      </c>
      <c r="S73" s="10">
        <f t="shared" si="16"/>
        <v>0</v>
      </c>
      <c r="T73" s="23">
        <f t="shared" si="17"/>
        <v>19</v>
      </c>
      <c r="U73" s="267">
        <v>187</v>
      </c>
      <c r="V73" s="255" t="s">
        <v>414</v>
      </c>
      <c r="W73" s="125"/>
      <c r="X73" s="22"/>
      <c r="Y73" s="126" t="s">
        <v>548</v>
      </c>
      <c r="Z73" s="126" t="s">
        <v>534</v>
      </c>
      <c r="AA73" s="317">
        <v>11</v>
      </c>
      <c r="AB73" s="242">
        <v>169</v>
      </c>
      <c r="AC73" s="240">
        <v>4.25</v>
      </c>
      <c r="AD73" s="240">
        <v>1.3</v>
      </c>
      <c r="AE73" s="127">
        <v>10</v>
      </c>
      <c r="AF73" s="127">
        <v>0</v>
      </c>
      <c r="AG73" s="127">
        <v>125</v>
      </c>
      <c r="AH73" s="10">
        <f t="shared" si="18"/>
        <v>718.25</v>
      </c>
      <c r="AI73" s="10">
        <f t="shared" si="19"/>
        <v>219.70000000000002</v>
      </c>
      <c r="AJ73" s="10">
        <f>IF(W73='User Input'!$C$1,1,0)</f>
        <v>0</v>
      </c>
      <c r="AK73" s="10">
        <f t="shared" si="25"/>
        <v>0</v>
      </c>
      <c r="AL73" s="10">
        <f t="shared" si="20"/>
        <v>0</v>
      </c>
      <c r="AM73" s="10" t="str">
        <f t="shared" si="21"/>
        <v>Buchholz, Clay</v>
      </c>
      <c r="AN73" s="10">
        <f t="shared" si="22"/>
        <v>0</v>
      </c>
      <c r="AO73" s="23">
        <f t="shared" si="23"/>
        <v>11</v>
      </c>
    </row>
    <row r="74" spans="1:41" s="220" customFormat="1">
      <c r="A74" s="297">
        <v>94</v>
      </c>
      <c r="B74" s="275" t="s">
        <v>644</v>
      </c>
      <c r="C74" s="275"/>
      <c r="D74" s="294"/>
      <c r="E74" s="285" t="s">
        <v>346</v>
      </c>
      <c r="F74" s="285" t="s">
        <v>538</v>
      </c>
      <c r="G74" s="133">
        <v>10</v>
      </c>
      <c r="H74" s="290">
        <v>564</v>
      </c>
      <c r="I74" s="290">
        <v>85</v>
      </c>
      <c r="J74" s="290">
        <v>15</v>
      </c>
      <c r="K74" s="290">
        <v>50</v>
      </c>
      <c r="L74" s="290">
        <v>35</v>
      </c>
      <c r="M74" s="291">
        <v>0.255</v>
      </c>
      <c r="N74" s="10">
        <f t="shared" si="13"/>
        <v>143.82</v>
      </c>
      <c r="O74" s="10">
        <f>IF(C74='User Input'!$C$1,1,0)</f>
        <v>0</v>
      </c>
      <c r="P74" s="10">
        <f t="shared" si="24"/>
        <v>0</v>
      </c>
      <c r="Q74" s="10">
        <f t="shared" si="14"/>
        <v>0</v>
      </c>
      <c r="R74" s="10" t="str">
        <f t="shared" si="15"/>
        <v>Bourjos, Peter</v>
      </c>
      <c r="S74" s="10">
        <f t="shared" si="16"/>
        <v>0</v>
      </c>
      <c r="T74" s="23">
        <f t="shared" si="17"/>
        <v>10</v>
      </c>
      <c r="U74" s="267">
        <v>188</v>
      </c>
      <c r="V74" s="255" t="s">
        <v>183</v>
      </c>
      <c r="W74" s="125"/>
      <c r="X74" s="241"/>
      <c r="Y74" s="126" t="s">
        <v>166</v>
      </c>
      <c r="Z74" s="126" t="s">
        <v>534</v>
      </c>
      <c r="AA74" s="317">
        <v>11</v>
      </c>
      <c r="AB74" s="242">
        <v>201</v>
      </c>
      <c r="AC74" s="240">
        <v>4.3</v>
      </c>
      <c r="AD74" s="240">
        <v>1.1000000000000001</v>
      </c>
      <c r="AE74" s="127">
        <v>9</v>
      </c>
      <c r="AF74" s="127">
        <v>0</v>
      </c>
      <c r="AG74" s="127">
        <v>140</v>
      </c>
      <c r="AH74" s="10">
        <f t="shared" si="18"/>
        <v>864.3</v>
      </c>
      <c r="AI74" s="10">
        <f t="shared" si="19"/>
        <v>221.10000000000002</v>
      </c>
      <c r="AJ74" s="10">
        <f>IF(W74='User Input'!$C$1,1,0)</f>
        <v>0</v>
      </c>
      <c r="AK74" s="10">
        <f t="shared" si="25"/>
        <v>0</v>
      </c>
      <c r="AL74" s="10">
        <f t="shared" si="20"/>
        <v>0</v>
      </c>
      <c r="AM74" s="10" t="str">
        <f t="shared" si="21"/>
        <v>Hellickson, Jeremy</v>
      </c>
      <c r="AN74" s="10">
        <f t="shared" si="22"/>
        <v>0</v>
      </c>
      <c r="AO74" s="23">
        <f t="shared" si="23"/>
        <v>11</v>
      </c>
    </row>
    <row r="75" spans="1:41" s="220" customFormat="1">
      <c r="A75" s="297">
        <v>95</v>
      </c>
      <c r="B75" s="275" t="s">
        <v>93</v>
      </c>
      <c r="C75" s="275"/>
      <c r="D75" s="294"/>
      <c r="E75" s="285" t="s">
        <v>166</v>
      </c>
      <c r="F75" s="285" t="s">
        <v>643</v>
      </c>
      <c r="G75" s="133">
        <v>19</v>
      </c>
      <c r="H75" s="290">
        <v>600</v>
      </c>
      <c r="I75" s="290">
        <v>75</v>
      </c>
      <c r="J75" s="290">
        <v>17</v>
      </c>
      <c r="K75" s="290">
        <v>90</v>
      </c>
      <c r="L75" s="290">
        <v>17</v>
      </c>
      <c r="M75" s="291">
        <v>0.255</v>
      </c>
      <c r="N75" s="10">
        <f t="shared" si="13"/>
        <v>153</v>
      </c>
      <c r="O75" s="10">
        <f>IF(C75='User Input'!$C$1,1,0)</f>
        <v>0</v>
      </c>
      <c r="P75" s="10">
        <f t="shared" si="24"/>
        <v>0</v>
      </c>
      <c r="Q75" s="10">
        <f t="shared" si="14"/>
        <v>0</v>
      </c>
      <c r="R75" s="10" t="str">
        <f t="shared" si="15"/>
        <v>Zobrist, Ben</v>
      </c>
      <c r="S75" s="10">
        <f t="shared" si="16"/>
        <v>0</v>
      </c>
      <c r="T75" s="23">
        <f t="shared" si="17"/>
        <v>19</v>
      </c>
      <c r="U75" s="267">
        <v>189</v>
      </c>
      <c r="V75" s="255" t="s">
        <v>211</v>
      </c>
      <c r="W75" s="125"/>
      <c r="X75" s="241"/>
      <c r="Y75" s="126" t="s">
        <v>548</v>
      </c>
      <c r="Z75" s="126" t="s">
        <v>30</v>
      </c>
      <c r="AA75" s="317">
        <v>11</v>
      </c>
      <c r="AB75" s="242">
        <v>54</v>
      </c>
      <c r="AC75" s="240">
        <v>3.3</v>
      </c>
      <c r="AD75" s="240">
        <v>1.1000000000000001</v>
      </c>
      <c r="AE75" s="127">
        <v>3</v>
      </c>
      <c r="AF75" s="127">
        <v>34</v>
      </c>
      <c r="AG75" s="127">
        <v>50</v>
      </c>
      <c r="AH75" s="10">
        <f t="shared" si="18"/>
        <v>178.2</v>
      </c>
      <c r="AI75" s="10">
        <f t="shared" si="19"/>
        <v>59.400000000000006</v>
      </c>
      <c r="AJ75" s="10">
        <f>IF(W75='User Input'!$C$1,1,0)</f>
        <v>0</v>
      </c>
      <c r="AK75" s="10">
        <f t="shared" si="25"/>
        <v>0</v>
      </c>
      <c r="AL75" s="10">
        <f t="shared" si="20"/>
        <v>0</v>
      </c>
      <c r="AM75" s="10" t="str">
        <f t="shared" si="21"/>
        <v>Bailey, Andrew</v>
      </c>
      <c r="AN75" s="10">
        <f t="shared" si="22"/>
        <v>0</v>
      </c>
      <c r="AO75" s="23">
        <f t="shared" si="23"/>
        <v>11</v>
      </c>
    </row>
    <row r="76" spans="1:41" s="220" customFormat="1">
      <c r="A76" s="297">
        <v>96</v>
      </c>
      <c r="B76" s="275" t="s">
        <v>293</v>
      </c>
      <c r="C76" s="275"/>
      <c r="D76" s="294"/>
      <c r="E76" s="285" t="s">
        <v>537</v>
      </c>
      <c r="F76" s="285" t="s">
        <v>546</v>
      </c>
      <c r="G76" s="133">
        <v>19</v>
      </c>
      <c r="H76" s="290">
        <v>608</v>
      </c>
      <c r="I76" s="290">
        <v>65</v>
      </c>
      <c r="J76" s="290">
        <v>18</v>
      </c>
      <c r="K76" s="290">
        <v>50</v>
      </c>
      <c r="L76" s="290">
        <v>10</v>
      </c>
      <c r="M76" s="291">
        <v>0.26</v>
      </c>
      <c r="N76" s="10">
        <f t="shared" si="13"/>
        <v>158.08000000000001</v>
      </c>
      <c r="O76" s="10">
        <f>IF(C76='User Input'!$C$1,1,0)</f>
        <v>0</v>
      </c>
      <c r="P76" s="10">
        <f t="shared" si="24"/>
        <v>0</v>
      </c>
      <c r="Q76" s="10">
        <f t="shared" si="14"/>
        <v>0</v>
      </c>
      <c r="R76" s="10" t="str">
        <f t="shared" si="15"/>
        <v>Weeks, Rickie</v>
      </c>
      <c r="S76" s="10">
        <f t="shared" si="16"/>
        <v>0</v>
      </c>
      <c r="T76" s="23">
        <f t="shared" si="17"/>
        <v>19</v>
      </c>
      <c r="U76" s="267">
        <v>207</v>
      </c>
      <c r="V76" s="255" t="s">
        <v>434</v>
      </c>
      <c r="W76" s="125"/>
      <c r="X76" s="225"/>
      <c r="Y76" s="126" t="s">
        <v>417</v>
      </c>
      <c r="Z76" s="126" t="s">
        <v>534</v>
      </c>
      <c r="AA76" s="317">
        <v>11</v>
      </c>
      <c r="AB76" s="242">
        <v>158</v>
      </c>
      <c r="AC76" s="240">
        <v>3.95</v>
      </c>
      <c r="AD76" s="240">
        <v>1.35</v>
      </c>
      <c r="AE76" s="127">
        <v>12</v>
      </c>
      <c r="AF76" s="127">
        <v>0</v>
      </c>
      <c r="AG76" s="127">
        <v>185</v>
      </c>
      <c r="AH76" s="10">
        <f t="shared" si="18"/>
        <v>624.1</v>
      </c>
      <c r="AI76" s="10">
        <f t="shared" si="19"/>
        <v>213.3</v>
      </c>
      <c r="AJ76" s="10">
        <f>IF(W76='User Input'!$C$1,1,0)</f>
        <v>0</v>
      </c>
      <c r="AK76" s="10">
        <f t="shared" si="25"/>
        <v>0</v>
      </c>
      <c r="AL76" s="10">
        <f t="shared" si="20"/>
        <v>0</v>
      </c>
      <c r="AM76" s="10" t="str">
        <f t="shared" si="21"/>
        <v>Sanchez, Jonathan</v>
      </c>
      <c r="AN76" s="10">
        <f t="shared" si="22"/>
        <v>0</v>
      </c>
      <c r="AO76" s="23">
        <f t="shared" si="23"/>
        <v>11</v>
      </c>
    </row>
    <row r="77" spans="1:41" s="220" customFormat="1">
      <c r="A77" s="297">
        <v>97</v>
      </c>
      <c r="B77" s="275" t="s">
        <v>123</v>
      </c>
      <c r="C77" s="275"/>
      <c r="D77" s="294"/>
      <c r="E77" s="285" t="s">
        <v>541</v>
      </c>
      <c r="F77" s="285" t="s">
        <v>535</v>
      </c>
      <c r="G77" s="133">
        <v>19</v>
      </c>
      <c r="H77" s="290">
        <v>520</v>
      </c>
      <c r="I77" s="290">
        <v>85</v>
      </c>
      <c r="J77" s="290">
        <v>22</v>
      </c>
      <c r="K77" s="290">
        <v>90</v>
      </c>
      <c r="L77" s="290">
        <v>0</v>
      </c>
      <c r="M77" s="291">
        <v>0.28000000000000003</v>
      </c>
      <c r="N77" s="10">
        <f t="shared" si="13"/>
        <v>145.60000000000002</v>
      </c>
      <c r="O77" s="10">
        <f>IF(C77='User Input'!$C$1,1,0)</f>
        <v>0</v>
      </c>
      <c r="P77" s="10">
        <f t="shared" si="24"/>
        <v>0</v>
      </c>
      <c r="Q77" s="10">
        <f t="shared" si="14"/>
        <v>0</v>
      </c>
      <c r="R77" s="10" t="str">
        <f t="shared" si="15"/>
        <v>Davis, Ike</v>
      </c>
      <c r="S77" s="10">
        <f t="shared" si="16"/>
        <v>0</v>
      </c>
      <c r="T77" s="23">
        <f t="shared" si="17"/>
        <v>19</v>
      </c>
      <c r="U77" s="267">
        <v>208</v>
      </c>
      <c r="V77" s="305" t="s">
        <v>499</v>
      </c>
      <c r="W77" s="275"/>
      <c r="X77" s="300"/>
      <c r="Y77" s="285" t="s">
        <v>654</v>
      </c>
      <c r="Z77" s="285" t="s">
        <v>534</v>
      </c>
      <c r="AA77" s="317">
        <v>11</v>
      </c>
      <c r="AB77" s="302">
        <v>152</v>
      </c>
      <c r="AC77" s="303">
        <v>3.75</v>
      </c>
      <c r="AD77" s="303">
        <v>1.27</v>
      </c>
      <c r="AE77" s="290">
        <v>12</v>
      </c>
      <c r="AF77" s="290">
        <v>0</v>
      </c>
      <c r="AG77" s="290">
        <v>130</v>
      </c>
      <c r="AH77" s="10">
        <f t="shared" si="18"/>
        <v>570</v>
      </c>
      <c r="AI77" s="10">
        <f t="shared" si="19"/>
        <v>193.04</v>
      </c>
      <c r="AJ77" s="10">
        <f>IF(W77='User Input'!$C$1,1,0)</f>
        <v>0</v>
      </c>
      <c r="AK77" s="10">
        <f t="shared" si="25"/>
        <v>0</v>
      </c>
      <c r="AL77" s="10">
        <f t="shared" si="20"/>
        <v>0</v>
      </c>
      <c r="AM77" s="10" t="str">
        <f t="shared" si="21"/>
        <v>Worley, Vance</v>
      </c>
      <c r="AN77" s="10">
        <f t="shared" si="22"/>
        <v>0</v>
      </c>
      <c r="AO77" s="23">
        <f t="shared" si="23"/>
        <v>11</v>
      </c>
    </row>
    <row r="78" spans="1:41" s="220" customFormat="1">
      <c r="A78" s="137">
        <v>101</v>
      </c>
      <c r="B78" s="125" t="s">
        <v>374</v>
      </c>
      <c r="C78" s="275"/>
      <c r="D78" s="136"/>
      <c r="E78" s="126" t="s">
        <v>547</v>
      </c>
      <c r="F78" s="126" t="s">
        <v>546</v>
      </c>
      <c r="G78" s="133">
        <v>19</v>
      </c>
      <c r="H78" s="127">
        <v>585</v>
      </c>
      <c r="I78" s="127">
        <v>80</v>
      </c>
      <c r="J78" s="127">
        <v>24</v>
      </c>
      <c r="K78" s="127">
        <v>90</v>
      </c>
      <c r="L78" s="127">
        <v>19</v>
      </c>
      <c r="M78" s="128">
        <v>0.24</v>
      </c>
      <c r="N78" s="10">
        <f t="shared" si="13"/>
        <v>140.4</v>
      </c>
      <c r="O78" s="10">
        <f>IF(C78='User Input'!$C$1,1,0)</f>
        <v>0</v>
      </c>
      <c r="P78" s="10">
        <f t="shared" si="24"/>
        <v>0</v>
      </c>
      <c r="Q78" s="10">
        <f t="shared" si="14"/>
        <v>0</v>
      </c>
      <c r="R78" s="10" t="str">
        <f t="shared" si="15"/>
        <v>Espinosa, Danny</v>
      </c>
      <c r="S78" s="10">
        <f t="shared" si="16"/>
        <v>0</v>
      </c>
      <c r="T78" s="23">
        <f t="shared" si="17"/>
        <v>19</v>
      </c>
      <c r="U78" s="267">
        <v>209</v>
      </c>
      <c r="V78" s="255" t="s">
        <v>196</v>
      </c>
      <c r="W78" s="125"/>
      <c r="X78" s="241"/>
      <c r="Y78" s="126" t="s">
        <v>344</v>
      </c>
      <c r="Z78" s="126" t="s">
        <v>534</v>
      </c>
      <c r="AA78" s="317">
        <v>11</v>
      </c>
      <c r="AB78" s="242">
        <v>140</v>
      </c>
      <c r="AC78" s="240">
        <v>3.65</v>
      </c>
      <c r="AD78" s="240">
        <v>1.28</v>
      </c>
      <c r="AE78" s="127">
        <v>10</v>
      </c>
      <c r="AF78" s="127">
        <v>0</v>
      </c>
      <c r="AG78" s="127">
        <v>170</v>
      </c>
      <c r="AH78" s="10">
        <f t="shared" si="18"/>
        <v>511</v>
      </c>
      <c r="AI78" s="10">
        <f t="shared" si="19"/>
        <v>179.20000000000002</v>
      </c>
      <c r="AJ78" s="10">
        <f>IF(W78='User Input'!$C$1,1,0)</f>
        <v>0</v>
      </c>
      <c r="AK78" s="10">
        <f t="shared" si="25"/>
        <v>0</v>
      </c>
      <c r="AL78" s="10">
        <f t="shared" si="20"/>
        <v>0</v>
      </c>
      <c r="AM78" s="10" t="str">
        <f t="shared" si="21"/>
        <v>Minor, Mike</v>
      </c>
      <c r="AN78" s="10">
        <f t="shared" si="22"/>
        <v>0</v>
      </c>
      <c r="AO78" s="23">
        <f t="shared" si="23"/>
        <v>11</v>
      </c>
    </row>
    <row r="79" spans="1:41" s="220" customFormat="1">
      <c r="A79" s="137">
        <v>104</v>
      </c>
      <c r="B79" s="275" t="s">
        <v>464</v>
      </c>
      <c r="C79" s="275"/>
      <c r="D79" s="294"/>
      <c r="E79" s="285" t="s">
        <v>539</v>
      </c>
      <c r="F79" s="285" t="s">
        <v>519</v>
      </c>
      <c r="G79" s="133">
        <v>18</v>
      </c>
      <c r="H79" s="290">
        <v>477</v>
      </c>
      <c r="I79" s="290">
        <v>60</v>
      </c>
      <c r="J79" s="290">
        <v>19</v>
      </c>
      <c r="K79" s="290">
        <v>75</v>
      </c>
      <c r="L79" s="290">
        <v>3</v>
      </c>
      <c r="M79" s="291">
        <v>0.28000000000000003</v>
      </c>
      <c r="N79" s="10">
        <f t="shared" si="13"/>
        <v>133.56</v>
      </c>
      <c r="O79" s="10">
        <f>IF(C79='User Input'!$C$1,1,0)</f>
        <v>0</v>
      </c>
      <c r="P79" s="10">
        <f t="shared" si="24"/>
        <v>0</v>
      </c>
      <c r="Q79" s="10">
        <f t="shared" si="14"/>
        <v>0</v>
      </c>
      <c r="R79" s="10" t="str">
        <f t="shared" si="15"/>
        <v>Avila, Alex</v>
      </c>
      <c r="S79" s="10">
        <f t="shared" si="16"/>
        <v>0</v>
      </c>
      <c r="T79" s="23">
        <f t="shared" si="17"/>
        <v>18</v>
      </c>
      <c r="U79" s="267">
        <v>212</v>
      </c>
      <c r="V79" s="255" t="s">
        <v>308</v>
      </c>
      <c r="W79" s="125"/>
      <c r="X79" s="225"/>
      <c r="Y79" s="126" t="s">
        <v>341</v>
      </c>
      <c r="Z79" s="126" t="s">
        <v>534</v>
      </c>
      <c r="AA79" s="317">
        <v>11</v>
      </c>
      <c r="AB79" s="242">
        <v>198</v>
      </c>
      <c r="AC79" s="240">
        <v>3.65</v>
      </c>
      <c r="AD79" s="240">
        <v>1.3</v>
      </c>
      <c r="AE79" s="127">
        <v>10</v>
      </c>
      <c r="AF79" s="127">
        <v>0</v>
      </c>
      <c r="AG79" s="127">
        <v>170</v>
      </c>
      <c r="AH79" s="10">
        <f t="shared" si="18"/>
        <v>722.69999999999993</v>
      </c>
      <c r="AI79" s="10">
        <f t="shared" si="19"/>
        <v>257.40000000000003</v>
      </c>
      <c r="AJ79" s="10">
        <f>IF(W79='User Input'!$C$1,1,0)</f>
        <v>0</v>
      </c>
      <c r="AK79" s="10">
        <f t="shared" si="25"/>
        <v>0</v>
      </c>
      <c r="AL79" s="10">
        <f t="shared" si="20"/>
        <v>0</v>
      </c>
      <c r="AM79" s="10" t="str">
        <f t="shared" si="21"/>
        <v>Rodriguez, Wandy</v>
      </c>
      <c r="AN79" s="10">
        <f t="shared" si="22"/>
        <v>0</v>
      </c>
      <c r="AO79" s="23">
        <f t="shared" si="23"/>
        <v>11</v>
      </c>
    </row>
    <row r="80" spans="1:41" s="220" customFormat="1">
      <c r="A80" s="137">
        <v>105</v>
      </c>
      <c r="B80" s="125" t="s">
        <v>239</v>
      </c>
      <c r="C80" s="275"/>
      <c r="D80" s="222"/>
      <c r="E80" s="126" t="s">
        <v>544</v>
      </c>
      <c r="F80" s="126" t="s">
        <v>519</v>
      </c>
      <c r="G80" s="133">
        <v>18</v>
      </c>
      <c r="H80" s="127">
        <v>509</v>
      </c>
      <c r="I80" s="127">
        <v>80</v>
      </c>
      <c r="J80" s="127">
        <v>10</v>
      </c>
      <c r="K80" s="127">
        <v>85</v>
      </c>
      <c r="L80" s="127">
        <v>3</v>
      </c>
      <c r="M80" s="128">
        <v>0.31</v>
      </c>
      <c r="N80" s="10">
        <f t="shared" si="13"/>
        <v>157.79</v>
      </c>
      <c r="O80" s="10">
        <f>IF(C80='User Input'!$C$1,1,0)</f>
        <v>0</v>
      </c>
      <c r="P80" s="10">
        <f t="shared" si="24"/>
        <v>0</v>
      </c>
      <c r="Q80" s="10">
        <f t="shared" si="14"/>
        <v>0</v>
      </c>
      <c r="R80" s="10" t="str">
        <f t="shared" si="15"/>
        <v>Mauer, Joe</v>
      </c>
      <c r="S80" s="10">
        <f t="shared" si="16"/>
        <v>0</v>
      </c>
      <c r="T80" s="23">
        <f t="shared" si="17"/>
        <v>18</v>
      </c>
      <c r="U80" s="267">
        <v>214</v>
      </c>
      <c r="V80" s="305" t="s">
        <v>512</v>
      </c>
      <c r="W80" s="275"/>
      <c r="X80" s="300"/>
      <c r="Y80" s="285" t="s">
        <v>348</v>
      </c>
      <c r="Z80" s="285" t="s">
        <v>30</v>
      </c>
      <c r="AA80" s="317">
        <v>11</v>
      </c>
      <c r="AB80" s="302">
        <v>59</v>
      </c>
      <c r="AC80" s="303">
        <v>3.7</v>
      </c>
      <c r="AD80" s="303">
        <v>1.24</v>
      </c>
      <c r="AE80" s="290">
        <v>3</v>
      </c>
      <c r="AF80" s="290">
        <v>25</v>
      </c>
      <c r="AG80" s="290">
        <v>80</v>
      </c>
      <c r="AH80" s="10">
        <f t="shared" si="18"/>
        <v>218.3</v>
      </c>
      <c r="AI80" s="10">
        <f t="shared" si="19"/>
        <v>73.16</v>
      </c>
      <c r="AJ80" s="10">
        <f>IF(W80='User Input'!$C$1,1,0)</f>
        <v>0</v>
      </c>
      <c r="AK80" s="10">
        <f t="shared" si="25"/>
        <v>0</v>
      </c>
      <c r="AL80" s="10">
        <f t="shared" si="20"/>
        <v>0</v>
      </c>
      <c r="AM80" s="10" t="str">
        <f t="shared" si="21"/>
        <v>Santos, Sergio</v>
      </c>
      <c r="AN80" s="10">
        <f t="shared" si="22"/>
        <v>0</v>
      </c>
      <c r="AO80" s="23">
        <f t="shared" si="23"/>
        <v>11</v>
      </c>
    </row>
    <row r="81" spans="1:41" s="220" customFormat="1">
      <c r="A81" s="137">
        <v>113</v>
      </c>
      <c r="B81" s="125" t="s">
        <v>484</v>
      </c>
      <c r="C81" s="275"/>
      <c r="D81" s="222"/>
      <c r="E81" s="126" t="s">
        <v>347</v>
      </c>
      <c r="F81" s="126" t="s">
        <v>538</v>
      </c>
      <c r="G81" s="133">
        <v>18</v>
      </c>
      <c r="H81" s="127">
        <v>528</v>
      </c>
      <c r="I81" s="127">
        <v>75</v>
      </c>
      <c r="J81" s="127">
        <v>17</v>
      </c>
      <c r="K81" s="127">
        <v>85</v>
      </c>
      <c r="L81" s="127">
        <v>22</v>
      </c>
      <c r="M81" s="128">
        <v>0.27</v>
      </c>
      <c r="N81" s="10">
        <f t="shared" si="13"/>
        <v>142.56</v>
      </c>
      <c r="O81" s="10">
        <f>IF(C81='User Input'!$C$1,1,0)</f>
        <v>0</v>
      </c>
      <c r="P81" s="10">
        <f t="shared" si="24"/>
        <v>0</v>
      </c>
      <c r="Q81" s="10">
        <f t="shared" si="14"/>
        <v>0</v>
      </c>
      <c r="R81" s="10" t="str">
        <f t="shared" si="15"/>
        <v>Rios, Alex</v>
      </c>
      <c r="S81" s="10">
        <f t="shared" si="16"/>
        <v>0</v>
      </c>
      <c r="T81" s="23">
        <f t="shared" si="17"/>
        <v>18</v>
      </c>
      <c r="U81" s="267">
        <v>216</v>
      </c>
      <c r="V81" s="305" t="s">
        <v>610</v>
      </c>
      <c r="W81" s="275"/>
      <c r="X81" s="300"/>
      <c r="Y81" s="285" t="s">
        <v>346</v>
      </c>
      <c r="Z81" s="285" t="s">
        <v>30</v>
      </c>
      <c r="AA81" s="317">
        <v>10</v>
      </c>
      <c r="AB81" s="302">
        <v>61</v>
      </c>
      <c r="AC81" s="303">
        <v>2.71</v>
      </c>
      <c r="AD81" s="303">
        <v>1.22</v>
      </c>
      <c r="AE81" s="290">
        <v>3</v>
      </c>
      <c r="AF81" s="290">
        <v>25</v>
      </c>
      <c r="AG81" s="290">
        <v>73</v>
      </c>
      <c r="AH81" s="10">
        <f t="shared" si="18"/>
        <v>165.31</v>
      </c>
      <c r="AI81" s="10">
        <f t="shared" si="19"/>
        <v>74.42</v>
      </c>
      <c r="AJ81" s="10">
        <f>IF(W81='User Input'!$C$1,1,0)</f>
        <v>0</v>
      </c>
      <c r="AK81" s="10">
        <f t="shared" si="25"/>
        <v>0</v>
      </c>
      <c r="AL81" s="10">
        <f t="shared" si="20"/>
        <v>0</v>
      </c>
      <c r="AM81" s="10" t="str">
        <f t="shared" si="21"/>
        <v>Walden, Jordan</v>
      </c>
      <c r="AN81" s="10">
        <f t="shared" si="22"/>
        <v>0</v>
      </c>
      <c r="AO81" s="23">
        <f t="shared" si="23"/>
        <v>10</v>
      </c>
    </row>
    <row r="82" spans="1:41" s="220" customFormat="1">
      <c r="A82" s="137">
        <v>114</v>
      </c>
      <c r="B82" s="125" t="s">
        <v>364</v>
      </c>
      <c r="C82" s="275"/>
      <c r="D82" s="136"/>
      <c r="E82" s="126" t="s">
        <v>348</v>
      </c>
      <c r="F82" s="126" t="s">
        <v>538</v>
      </c>
      <c r="G82" s="133">
        <v>18</v>
      </c>
      <c r="H82" s="127">
        <v>542</v>
      </c>
      <c r="I82" s="127">
        <v>85</v>
      </c>
      <c r="J82" s="127">
        <v>15</v>
      </c>
      <c r="K82" s="127">
        <v>50</v>
      </c>
      <c r="L82" s="127">
        <v>35</v>
      </c>
      <c r="M82" s="128">
        <v>0.255</v>
      </c>
      <c r="N82" s="10">
        <f t="shared" si="13"/>
        <v>138.21</v>
      </c>
      <c r="O82" s="10">
        <f>IF(C82='User Input'!$C$1,1,0)</f>
        <v>0</v>
      </c>
      <c r="P82" s="10">
        <f t="shared" si="24"/>
        <v>0</v>
      </c>
      <c r="Q82" s="10">
        <f t="shared" si="14"/>
        <v>0</v>
      </c>
      <c r="R82" s="10" t="str">
        <f t="shared" si="15"/>
        <v>Rasmus, Colby</v>
      </c>
      <c r="S82" s="10">
        <f t="shared" si="16"/>
        <v>0</v>
      </c>
      <c r="T82" s="23">
        <f t="shared" si="17"/>
        <v>18</v>
      </c>
      <c r="U82" s="267">
        <v>217</v>
      </c>
      <c r="V82" s="305" t="s">
        <v>80</v>
      </c>
      <c r="W82" s="275"/>
      <c r="X82" s="300"/>
      <c r="Y82" s="285" t="s">
        <v>166</v>
      </c>
      <c r="Z82" s="285" t="s">
        <v>30</v>
      </c>
      <c r="AA82" s="317">
        <v>10</v>
      </c>
      <c r="AB82" s="302">
        <v>57</v>
      </c>
      <c r="AC82" s="303">
        <v>3</v>
      </c>
      <c r="AD82" s="303">
        <v>1.1000000000000001</v>
      </c>
      <c r="AE82" s="290">
        <v>3</v>
      </c>
      <c r="AF82" s="290">
        <v>25</v>
      </c>
      <c r="AG82" s="290">
        <v>60</v>
      </c>
      <c r="AH82" s="10">
        <f t="shared" si="18"/>
        <v>171</v>
      </c>
      <c r="AI82" s="10">
        <f t="shared" si="19"/>
        <v>62.7</v>
      </c>
      <c r="AJ82" s="10">
        <f>IF(W82='User Input'!$C$1,1,0)</f>
        <v>0</v>
      </c>
      <c r="AK82" s="10">
        <f t="shared" si="25"/>
        <v>0</v>
      </c>
      <c r="AL82" s="10">
        <f t="shared" si="20"/>
        <v>0</v>
      </c>
      <c r="AM82" s="10" t="str">
        <f t="shared" si="21"/>
        <v>Farnsworth, Kyle</v>
      </c>
      <c r="AN82" s="10">
        <f t="shared" si="22"/>
        <v>0</v>
      </c>
      <c r="AO82" s="23">
        <f t="shared" si="23"/>
        <v>10</v>
      </c>
    </row>
    <row r="83" spans="1:41" s="220" customFormat="1">
      <c r="A83" s="137">
        <v>115</v>
      </c>
      <c r="B83" s="125" t="s">
        <v>425</v>
      </c>
      <c r="C83" s="275"/>
      <c r="D83" s="136"/>
      <c r="E83" s="126" t="s">
        <v>537</v>
      </c>
      <c r="F83" s="126" t="s">
        <v>538</v>
      </c>
      <c r="G83" s="133">
        <v>17</v>
      </c>
      <c r="H83" s="127">
        <v>560</v>
      </c>
      <c r="I83" s="127">
        <v>75</v>
      </c>
      <c r="J83" s="127">
        <v>24</v>
      </c>
      <c r="K83" s="127">
        <v>70</v>
      </c>
      <c r="L83" s="127">
        <v>8</v>
      </c>
      <c r="M83" s="128">
        <v>0.26500000000000001</v>
      </c>
      <c r="N83" s="10">
        <f t="shared" si="13"/>
        <v>148.4</v>
      </c>
      <c r="O83" s="10">
        <f>IF(C83='User Input'!$C$1,1,0)</f>
        <v>0</v>
      </c>
      <c r="P83" s="10">
        <f t="shared" si="24"/>
        <v>0</v>
      </c>
      <c r="Q83" s="10">
        <f t="shared" si="14"/>
        <v>0</v>
      </c>
      <c r="R83" s="10" t="str">
        <f t="shared" si="15"/>
        <v>Hart, Cory</v>
      </c>
      <c r="S83" s="10">
        <f t="shared" si="16"/>
        <v>0</v>
      </c>
      <c r="T83" s="23">
        <f t="shared" si="17"/>
        <v>17</v>
      </c>
      <c r="U83" s="267">
        <v>218</v>
      </c>
      <c r="V83" s="255" t="s">
        <v>128</v>
      </c>
      <c r="W83" s="125"/>
      <c r="X83" s="241"/>
      <c r="Y83" s="126" t="s">
        <v>541</v>
      </c>
      <c r="Z83" s="126" t="s">
        <v>30</v>
      </c>
      <c r="AA83" s="317">
        <v>9</v>
      </c>
      <c r="AB83" s="242">
        <v>54</v>
      </c>
      <c r="AC83" s="240">
        <v>3.95</v>
      </c>
      <c r="AD83" s="240">
        <v>1.24</v>
      </c>
      <c r="AE83" s="127">
        <v>2</v>
      </c>
      <c r="AF83" s="127">
        <v>20</v>
      </c>
      <c r="AG83" s="127">
        <v>55</v>
      </c>
      <c r="AH83" s="10">
        <f t="shared" si="18"/>
        <v>213.3</v>
      </c>
      <c r="AI83" s="10">
        <f t="shared" si="19"/>
        <v>66.959999999999994</v>
      </c>
      <c r="AJ83" s="10">
        <f>IF(W83='User Input'!$C$1,1,0)</f>
        <v>0</v>
      </c>
      <c r="AK83" s="10">
        <f t="shared" si="25"/>
        <v>0</v>
      </c>
      <c r="AL83" s="10">
        <f t="shared" si="20"/>
        <v>0</v>
      </c>
      <c r="AM83" s="10" t="str">
        <f t="shared" si="21"/>
        <v>Francisco, Frank</v>
      </c>
      <c r="AN83" s="10">
        <f t="shared" si="22"/>
        <v>0</v>
      </c>
      <c r="AO83" s="23">
        <f t="shared" si="23"/>
        <v>9</v>
      </c>
    </row>
    <row r="84" spans="1:41" s="220" customFormat="1">
      <c r="A84" s="137">
        <v>116</v>
      </c>
      <c r="B84" s="125" t="s">
        <v>447</v>
      </c>
      <c r="C84" s="275"/>
      <c r="D84" s="222"/>
      <c r="E84" s="126" t="s">
        <v>549</v>
      </c>
      <c r="F84" s="126" t="s">
        <v>538</v>
      </c>
      <c r="G84" s="133">
        <v>17</v>
      </c>
      <c r="H84" s="127">
        <v>620</v>
      </c>
      <c r="I84" s="127">
        <v>80</v>
      </c>
      <c r="J84" s="127">
        <v>18</v>
      </c>
      <c r="K84" s="127">
        <v>85</v>
      </c>
      <c r="L84" s="127">
        <v>10</v>
      </c>
      <c r="M84" s="128">
        <v>0.29499999999999998</v>
      </c>
      <c r="N84" s="10">
        <f t="shared" si="13"/>
        <v>182.89999999999998</v>
      </c>
      <c r="O84" s="10">
        <f>IF(C84='User Input'!$C$1,1,0)</f>
        <v>0</v>
      </c>
      <c r="P84" s="10">
        <f t="shared" si="24"/>
        <v>0</v>
      </c>
      <c r="Q84" s="10">
        <f t="shared" si="14"/>
        <v>0</v>
      </c>
      <c r="R84" s="10" t="str">
        <f t="shared" si="15"/>
        <v>Markakis, Nick</v>
      </c>
      <c r="S84" s="10">
        <f t="shared" si="16"/>
        <v>0</v>
      </c>
      <c r="T84" s="23">
        <f t="shared" si="17"/>
        <v>17</v>
      </c>
      <c r="U84" s="267">
        <v>219</v>
      </c>
      <c r="V84" s="305" t="s">
        <v>608</v>
      </c>
      <c r="W84" s="275"/>
      <c r="X84" s="300"/>
      <c r="Y84" s="285" t="s">
        <v>339</v>
      </c>
      <c r="Z84" s="285" t="s">
        <v>30</v>
      </c>
      <c r="AA84" s="317">
        <v>9</v>
      </c>
      <c r="AB84" s="302">
        <v>67</v>
      </c>
      <c r="AC84" s="303">
        <v>3.5</v>
      </c>
      <c r="AD84" s="303">
        <v>1.1000000000000001</v>
      </c>
      <c r="AE84" s="290">
        <v>4</v>
      </c>
      <c r="AF84" s="290">
        <v>25</v>
      </c>
      <c r="AG84" s="290">
        <v>65</v>
      </c>
      <c r="AH84" s="10">
        <f t="shared" si="18"/>
        <v>234.5</v>
      </c>
      <c r="AI84" s="10">
        <f t="shared" si="19"/>
        <v>73.7</v>
      </c>
      <c r="AJ84" s="10">
        <f>IF(W84='User Input'!$C$1,1,0)</f>
        <v>0</v>
      </c>
      <c r="AK84" s="10">
        <f t="shared" si="25"/>
        <v>0</v>
      </c>
      <c r="AL84" s="10">
        <f t="shared" si="20"/>
        <v>0</v>
      </c>
      <c r="AM84" s="10" t="str">
        <f t="shared" si="21"/>
        <v>Betancourt, Raphael</v>
      </c>
      <c r="AN84" s="10">
        <f t="shared" si="22"/>
        <v>0</v>
      </c>
      <c r="AO84" s="23">
        <f t="shared" si="23"/>
        <v>9</v>
      </c>
    </row>
    <row r="85" spans="1:41" s="220" customFormat="1">
      <c r="A85" s="137">
        <v>117</v>
      </c>
      <c r="B85" s="125" t="s">
        <v>328</v>
      </c>
      <c r="C85" s="275"/>
      <c r="D85" s="222"/>
      <c r="E85" s="126" t="s">
        <v>167</v>
      </c>
      <c r="F85" s="126" t="s">
        <v>538</v>
      </c>
      <c r="G85" s="133">
        <v>17</v>
      </c>
      <c r="H85" s="127">
        <v>537</v>
      </c>
      <c r="I85" s="127">
        <v>70</v>
      </c>
      <c r="J85" s="127">
        <v>22</v>
      </c>
      <c r="K85" s="127">
        <v>85</v>
      </c>
      <c r="L85" s="127">
        <v>0</v>
      </c>
      <c r="M85" s="128">
        <v>0.29499999999999998</v>
      </c>
      <c r="N85" s="10">
        <f t="shared" si="13"/>
        <v>158.41499999999999</v>
      </c>
      <c r="O85" s="10">
        <f>IF(C85='User Input'!$C$1,1,0)</f>
        <v>0</v>
      </c>
      <c r="P85" s="10">
        <f t="shared" si="24"/>
        <v>0</v>
      </c>
      <c r="Q85" s="10">
        <f t="shared" si="14"/>
        <v>0</v>
      </c>
      <c r="R85" s="10" t="str">
        <f t="shared" si="15"/>
        <v>Ethier, Andre</v>
      </c>
      <c r="S85" s="10">
        <f t="shared" si="16"/>
        <v>0</v>
      </c>
      <c r="T85" s="23">
        <f t="shared" si="17"/>
        <v>17</v>
      </c>
      <c r="U85" s="267">
        <v>220</v>
      </c>
      <c r="V85" s="305" t="s">
        <v>43</v>
      </c>
      <c r="W85" s="275"/>
      <c r="X85" s="300"/>
      <c r="Y85" s="285" t="s">
        <v>673</v>
      </c>
      <c r="Z85" s="285" t="s">
        <v>30</v>
      </c>
      <c r="AA85" s="317">
        <v>9</v>
      </c>
      <c r="AB85" s="302">
        <v>69</v>
      </c>
      <c r="AC85" s="303">
        <v>3.75</v>
      </c>
      <c r="AD85" s="303">
        <v>1.22</v>
      </c>
      <c r="AE85" s="290">
        <v>5</v>
      </c>
      <c r="AF85" s="290">
        <v>20</v>
      </c>
      <c r="AG85" s="290">
        <v>65</v>
      </c>
      <c r="AH85" s="10">
        <f t="shared" si="18"/>
        <v>258.75</v>
      </c>
      <c r="AI85" s="10">
        <f t="shared" si="19"/>
        <v>84.179999999999993</v>
      </c>
      <c r="AJ85" s="10">
        <f>IF(W85='User Input'!$C$1,1,0)</f>
        <v>0</v>
      </c>
      <c r="AK85" s="10">
        <f t="shared" si="25"/>
        <v>0</v>
      </c>
      <c r="AL85" s="10">
        <f t="shared" si="20"/>
        <v>0</v>
      </c>
      <c r="AM85" s="10" t="str">
        <f t="shared" si="21"/>
        <v>Thornton, Matt</v>
      </c>
      <c r="AN85" s="10">
        <f t="shared" si="22"/>
        <v>0</v>
      </c>
      <c r="AO85" s="23">
        <f t="shared" si="23"/>
        <v>9</v>
      </c>
    </row>
    <row r="86" spans="1:41" s="220" customFormat="1">
      <c r="A86" s="137">
        <v>124</v>
      </c>
      <c r="B86" s="254" t="s">
        <v>224</v>
      </c>
      <c r="C86" s="275"/>
      <c r="D86" s="136"/>
      <c r="E86" s="257" t="s">
        <v>344</v>
      </c>
      <c r="F86" s="126" t="s">
        <v>538</v>
      </c>
      <c r="G86" s="133">
        <v>17</v>
      </c>
      <c r="H86" s="251">
        <v>649</v>
      </c>
      <c r="I86" s="251">
        <v>90</v>
      </c>
      <c r="J86" s="251">
        <v>2</v>
      </c>
      <c r="K86" s="251">
        <v>40</v>
      </c>
      <c r="L86" s="251">
        <v>50</v>
      </c>
      <c r="M86" s="258">
        <v>0.28000000000000003</v>
      </c>
      <c r="N86" s="10">
        <f t="shared" si="13"/>
        <v>181.72000000000003</v>
      </c>
      <c r="O86" s="10">
        <f>IF(C86='User Input'!$C$1,1,0)</f>
        <v>0</v>
      </c>
      <c r="P86" s="10">
        <f t="shared" si="24"/>
        <v>0</v>
      </c>
      <c r="Q86" s="10">
        <f t="shared" si="14"/>
        <v>0</v>
      </c>
      <c r="R86" s="10" t="str">
        <f t="shared" si="15"/>
        <v>Bourn, Michael</v>
      </c>
      <c r="S86" s="10">
        <f t="shared" si="16"/>
        <v>0</v>
      </c>
      <c r="T86" s="23">
        <f t="shared" si="17"/>
        <v>17</v>
      </c>
      <c r="U86" s="267">
        <v>221</v>
      </c>
      <c r="V86" s="255" t="s">
        <v>122</v>
      </c>
      <c r="W86" s="125"/>
      <c r="X86" s="225"/>
      <c r="Y86" s="126" t="s">
        <v>340</v>
      </c>
      <c r="Z86" s="126" t="s">
        <v>30</v>
      </c>
      <c r="AA86" s="317">
        <v>9</v>
      </c>
      <c r="AB86" s="242">
        <v>58</v>
      </c>
      <c r="AC86" s="240">
        <v>3.75</v>
      </c>
      <c r="AD86" s="240">
        <v>1.18</v>
      </c>
      <c r="AE86" s="127">
        <v>3</v>
      </c>
      <c r="AF86" s="127">
        <v>30</v>
      </c>
      <c r="AG86" s="127">
        <v>45</v>
      </c>
      <c r="AH86" s="10">
        <f t="shared" si="18"/>
        <v>217.5</v>
      </c>
      <c r="AI86" s="10">
        <f t="shared" si="19"/>
        <v>68.44</v>
      </c>
      <c r="AJ86" s="10">
        <f>IF(W86='User Input'!$C$1,1,0)</f>
        <v>0</v>
      </c>
      <c r="AK86" s="10">
        <f t="shared" si="25"/>
        <v>0</v>
      </c>
      <c r="AL86" s="10">
        <f t="shared" si="20"/>
        <v>0</v>
      </c>
      <c r="AM86" s="10" t="str">
        <f t="shared" si="21"/>
        <v>Nathan, Joe</v>
      </c>
      <c r="AN86" s="10">
        <f t="shared" si="22"/>
        <v>0</v>
      </c>
      <c r="AO86" s="23">
        <f t="shared" si="23"/>
        <v>9</v>
      </c>
    </row>
    <row r="87" spans="1:41" s="220" customFormat="1">
      <c r="A87" s="137">
        <v>125</v>
      </c>
      <c r="B87" s="297" t="s">
        <v>656</v>
      </c>
      <c r="C87" s="275"/>
      <c r="D87" s="294"/>
      <c r="E87" s="285" t="s">
        <v>165</v>
      </c>
      <c r="F87" s="285" t="s">
        <v>532</v>
      </c>
      <c r="G87" s="133">
        <v>17</v>
      </c>
      <c r="H87" s="290">
        <v>563</v>
      </c>
      <c r="I87" s="290">
        <v>70</v>
      </c>
      <c r="J87" s="290">
        <v>2</v>
      </c>
      <c r="K87" s="290">
        <v>40</v>
      </c>
      <c r="L87" s="290">
        <v>30</v>
      </c>
      <c r="M87" s="291">
        <v>0.26</v>
      </c>
      <c r="N87" s="10">
        <f t="shared" si="13"/>
        <v>146.38</v>
      </c>
      <c r="O87" s="10">
        <f>IF(C87='User Input'!$C$1,1,0)</f>
        <v>0</v>
      </c>
      <c r="P87" s="10">
        <f t="shared" si="24"/>
        <v>0</v>
      </c>
      <c r="Q87" s="10">
        <f t="shared" si="14"/>
        <v>0</v>
      </c>
      <c r="R87" s="10" t="str">
        <f t="shared" si="15"/>
        <v>Bonifacio,Emilio</v>
      </c>
      <c r="S87" s="10">
        <f t="shared" si="16"/>
        <v>0</v>
      </c>
      <c r="T87" s="23">
        <f t="shared" si="17"/>
        <v>17</v>
      </c>
      <c r="U87" s="267">
        <v>225</v>
      </c>
      <c r="V87" s="255" t="s">
        <v>48</v>
      </c>
      <c r="W87" s="125"/>
      <c r="X87" s="225"/>
      <c r="Y87" s="126" t="s">
        <v>543</v>
      </c>
      <c r="Z87" s="126" t="s">
        <v>30</v>
      </c>
      <c r="AA87" s="317">
        <v>9</v>
      </c>
      <c r="AB87" s="242">
        <v>64</v>
      </c>
      <c r="AC87" s="240">
        <v>3.08</v>
      </c>
      <c r="AD87" s="240">
        <v>1.1399999999999999</v>
      </c>
      <c r="AE87" s="127">
        <v>3</v>
      </c>
      <c r="AF87" s="127">
        <v>25</v>
      </c>
      <c r="AG87" s="127">
        <v>50</v>
      </c>
      <c r="AH87" s="10">
        <f t="shared" si="18"/>
        <v>197.12</v>
      </c>
      <c r="AI87" s="10">
        <f t="shared" si="19"/>
        <v>72.959999999999994</v>
      </c>
      <c r="AJ87" s="10">
        <f>IF(W87='User Input'!$C$1,1,0)</f>
        <v>0</v>
      </c>
      <c r="AK87" s="10">
        <f t="shared" si="25"/>
        <v>0</v>
      </c>
      <c r="AL87" s="10">
        <f t="shared" si="20"/>
        <v>0</v>
      </c>
      <c r="AM87" s="10" t="str">
        <f t="shared" si="21"/>
        <v>League, Brandon</v>
      </c>
      <c r="AN87" s="10">
        <f t="shared" si="22"/>
        <v>0</v>
      </c>
      <c r="AO87" s="23">
        <f t="shared" si="23"/>
        <v>9</v>
      </c>
    </row>
    <row r="88" spans="1:41" s="220" customFormat="1">
      <c r="A88" s="137">
        <v>126</v>
      </c>
      <c r="B88" s="125" t="s">
        <v>582</v>
      </c>
      <c r="C88" s="275"/>
      <c r="D88" s="222"/>
      <c r="E88" s="126" t="s">
        <v>540</v>
      </c>
      <c r="F88" s="126" t="s">
        <v>532</v>
      </c>
      <c r="G88" s="133">
        <v>16</v>
      </c>
      <c r="H88" s="127">
        <v>583</v>
      </c>
      <c r="I88" s="127">
        <v>90</v>
      </c>
      <c r="J88" s="127">
        <v>10</v>
      </c>
      <c r="K88" s="127">
        <v>60</v>
      </c>
      <c r="L88" s="127">
        <v>15</v>
      </c>
      <c r="M88" s="128">
        <v>0.27500000000000002</v>
      </c>
      <c r="N88" s="10">
        <f t="shared" si="13"/>
        <v>160.32500000000002</v>
      </c>
      <c r="O88" s="10">
        <f>IF(C88='User Input'!$C$1,1,0)</f>
        <v>0</v>
      </c>
      <c r="P88" s="10">
        <f t="shared" si="24"/>
        <v>0</v>
      </c>
      <c r="Q88" s="10">
        <f t="shared" si="14"/>
        <v>0</v>
      </c>
      <c r="R88" s="10" t="str">
        <f t="shared" si="15"/>
        <v>Jeter, Derek</v>
      </c>
      <c r="S88" s="10">
        <f t="shared" si="16"/>
        <v>0</v>
      </c>
      <c r="T88" s="23">
        <f t="shared" si="17"/>
        <v>16</v>
      </c>
      <c r="U88" s="267">
        <v>229</v>
      </c>
      <c r="V88" s="305" t="s">
        <v>502</v>
      </c>
      <c r="W88" s="275"/>
      <c r="X88" s="300"/>
      <c r="Y88" s="285" t="s">
        <v>343</v>
      </c>
      <c r="Z88" s="285" t="s">
        <v>534</v>
      </c>
      <c r="AA88" s="317">
        <v>9</v>
      </c>
      <c r="AB88" s="302">
        <v>175</v>
      </c>
      <c r="AC88" s="303">
        <v>3.5</v>
      </c>
      <c r="AD88" s="303">
        <v>1.17</v>
      </c>
      <c r="AE88" s="290">
        <v>8</v>
      </c>
      <c r="AF88" s="290">
        <v>0</v>
      </c>
      <c r="AG88" s="290">
        <v>140</v>
      </c>
      <c r="AH88" s="10">
        <f t="shared" si="18"/>
        <v>612.5</v>
      </c>
      <c r="AI88" s="10">
        <f t="shared" si="19"/>
        <v>204.75</v>
      </c>
      <c r="AJ88" s="10">
        <f>IF(W88='User Input'!$C$1,1,0)</f>
        <v>0</v>
      </c>
      <c r="AK88" s="10">
        <f t="shared" si="25"/>
        <v>0</v>
      </c>
      <c r="AL88" s="10">
        <f t="shared" si="20"/>
        <v>0</v>
      </c>
      <c r="AM88" s="10" t="str">
        <f t="shared" si="21"/>
        <v>McCarthy, Brandon</v>
      </c>
      <c r="AN88" s="10">
        <f t="shared" si="22"/>
        <v>0</v>
      </c>
      <c r="AO88" s="23">
        <f t="shared" si="23"/>
        <v>9</v>
      </c>
    </row>
    <row r="89" spans="1:41" s="220" customFormat="1">
      <c r="A89" s="137">
        <v>134</v>
      </c>
      <c r="B89" s="125" t="s">
        <v>367</v>
      </c>
      <c r="C89" s="275"/>
      <c r="D89" s="222"/>
      <c r="E89" s="126" t="s">
        <v>417</v>
      </c>
      <c r="F89" s="126" t="s">
        <v>542</v>
      </c>
      <c r="G89" s="133">
        <v>16</v>
      </c>
      <c r="H89" s="127">
        <v>543</v>
      </c>
      <c r="I89" s="127">
        <v>60</v>
      </c>
      <c r="J89" s="127">
        <v>20</v>
      </c>
      <c r="K89" s="127">
        <v>80</v>
      </c>
      <c r="L89" s="127">
        <v>4</v>
      </c>
      <c r="M89" s="128">
        <v>0.27</v>
      </c>
      <c r="N89" s="10">
        <f t="shared" si="13"/>
        <v>146.61000000000001</v>
      </c>
      <c r="O89" s="10">
        <f>IF(C89='User Input'!$C$1,1,0)</f>
        <v>0</v>
      </c>
      <c r="P89" s="10">
        <f t="shared" si="24"/>
        <v>0</v>
      </c>
      <c r="Q89" s="10">
        <f t="shared" si="14"/>
        <v>0</v>
      </c>
      <c r="R89" s="10" t="str">
        <f t="shared" si="15"/>
        <v>Moustakas, Mike</v>
      </c>
      <c r="S89" s="10">
        <f t="shared" si="16"/>
        <v>0</v>
      </c>
      <c r="T89" s="23">
        <f t="shared" si="17"/>
        <v>16</v>
      </c>
      <c r="U89" s="267">
        <v>230</v>
      </c>
      <c r="V89" s="306" t="s">
        <v>45</v>
      </c>
      <c r="W89" s="275"/>
      <c r="X89" s="300"/>
      <c r="Y89" s="285" t="s">
        <v>642</v>
      </c>
      <c r="Z89" s="285" t="s">
        <v>534</v>
      </c>
      <c r="AA89" s="317">
        <v>9</v>
      </c>
      <c r="AB89" s="302">
        <v>194</v>
      </c>
      <c r="AC89" s="303">
        <v>3.8</v>
      </c>
      <c r="AD89" s="303">
        <v>1.24</v>
      </c>
      <c r="AE89" s="290">
        <v>8</v>
      </c>
      <c r="AF89" s="290">
        <v>0</v>
      </c>
      <c r="AG89" s="290">
        <v>135</v>
      </c>
      <c r="AH89" s="10">
        <f t="shared" si="18"/>
        <v>737.19999999999993</v>
      </c>
      <c r="AI89" s="10">
        <f t="shared" si="19"/>
        <v>240.56</v>
      </c>
      <c r="AJ89" s="10">
        <f>IF(W89='User Input'!$C$1,1,0)</f>
        <v>0</v>
      </c>
      <c r="AK89" s="10">
        <f t="shared" si="25"/>
        <v>0</v>
      </c>
      <c r="AL89" s="10">
        <f t="shared" si="20"/>
        <v>0</v>
      </c>
      <c r="AM89" s="10" t="str">
        <f t="shared" si="21"/>
        <v>Stauffer, Tim</v>
      </c>
      <c r="AN89" s="10">
        <f t="shared" si="22"/>
        <v>0</v>
      </c>
      <c r="AO89" s="23">
        <f t="shared" si="23"/>
        <v>9</v>
      </c>
    </row>
    <row r="90" spans="1:41" s="220" customFormat="1">
      <c r="A90" s="137">
        <v>135</v>
      </c>
      <c r="B90" s="125" t="s">
        <v>583</v>
      </c>
      <c r="C90" s="275"/>
      <c r="D90" s="222"/>
      <c r="E90" s="126" t="s">
        <v>347</v>
      </c>
      <c r="F90" s="126" t="s">
        <v>532</v>
      </c>
      <c r="G90" s="133">
        <v>15</v>
      </c>
      <c r="H90" s="127">
        <v>612</v>
      </c>
      <c r="I90" s="127">
        <v>75</v>
      </c>
      <c r="J90" s="127">
        <v>17</v>
      </c>
      <c r="K90" s="127">
        <v>80</v>
      </c>
      <c r="L90" s="127">
        <v>10</v>
      </c>
      <c r="M90" s="128">
        <v>0.27</v>
      </c>
      <c r="N90" s="10">
        <f t="shared" si="13"/>
        <v>165.24</v>
      </c>
      <c r="O90" s="10">
        <f>IF(C90='User Input'!$C$1,1,0)</f>
        <v>0</v>
      </c>
      <c r="P90" s="10">
        <f t="shared" si="24"/>
        <v>0</v>
      </c>
      <c r="Q90" s="10">
        <f t="shared" si="14"/>
        <v>0</v>
      </c>
      <c r="R90" s="10" t="str">
        <f t="shared" si="15"/>
        <v>Ramirez, Alexei</v>
      </c>
      <c r="S90" s="10">
        <f t="shared" si="16"/>
        <v>0</v>
      </c>
      <c r="T90" s="23">
        <f t="shared" si="17"/>
        <v>15</v>
      </c>
      <c r="U90" s="267">
        <v>231</v>
      </c>
      <c r="V90" s="255" t="s">
        <v>307</v>
      </c>
      <c r="W90" s="125"/>
      <c r="X90" s="225"/>
      <c r="Y90" s="126" t="s">
        <v>167</v>
      </c>
      <c r="Z90" s="126" t="s">
        <v>534</v>
      </c>
      <c r="AA90" s="317">
        <v>9</v>
      </c>
      <c r="AB90" s="242">
        <v>184</v>
      </c>
      <c r="AC90" s="240">
        <v>3.85</v>
      </c>
      <c r="AD90" s="240">
        <v>1.18</v>
      </c>
      <c r="AE90" s="127">
        <v>11</v>
      </c>
      <c r="AF90" s="127">
        <v>0</v>
      </c>
      <c r="AG90" s="127">
        <v>160</v>
      </c>
      <c r="AH90" s="10">
        <f t="shared" si="18"/>
        <v>708.4</v>
      </c>
      <c r="AI90" s="10">
        <f t="shared" si="19"/>
        <v>217.11999999999998</v>
      </c>
      <c r="AJ90" s="10">
        <f>IF(W90='User Input'!$C$1,1,0)</f>
        <v>0</v>
      </c>
      <c r="AK90" s="10">
        <f t="shared" si="25"/>
        <v>0</v>
      </c>
      <c r="AL90" s="10">
        <f t="shared" si="20"/>
        <v>0</v>
      </c>
      <c r="AM90" s="10" t="str">
        <f t="shared" si="21"/>
        <v>Lilly, Ted</v>
      </c>
      <c r="AN90" s="10">
        <f t="shared" si="22"/>
        <v>0</v>
      </c>
      <c r="AO90" s="23">
        <f t="shared" si="23"/>
        <v>9</v>
      </c>
    </row>
    <row r="91" spans="1:41" s="220" customFormat="1">
      <c r="A91" s="137">
        <v>136</v>
      </c>
      <c r="B91" s="282" t="s">
        <v>221</v>
      </c>
      <c r="C91" s="275"/>
      <c r="D91" s="294"/>
      <c r="E91" s="284" t="s">
        <v>346</v>
      </c>
      <c r="F91" s="285" t="s">
        <v>532</v>
      </c>
      <c r="G91" s="133">
        <v>15</v>
      </c>
      <c r="H91" s="287">
        <v>571</v>
      </c>
      <c r="I91" s="287">
        <v>80</v>
      </c>
      <c r="J91" s="287">
        <v>6</v>
      </c>
      <c r="K91" s="287">
        <v>50</v>
      </c>
      <c r="L91" s="287">
        <v>24</v>
      </c>
      <c r="M91" s="288">
        <v>0.28000000000000003</v>
      </c>
      <c r="N91" s="10">
        <f t="shared" si="13"/>
        <v>159.88000000000002</v>
      </c>
      <c r="O91" s="10">
        <f>IF(C91='User Input'!$C$1,1,0)</f>
        <v>0</v>
      </c>
      <c r="P91" s="10">
        <f t="shared" si="24"/>
        <v>0</v>
      </c>
      <c r="Q91" s="10">
        <f t="shared" si="14"/>
        <v>0</v>
      </c>
      <c r="R91" s="10" t="str">
        <f t="shared" si="15"/>
        <v>Aybar, Erick</v>
      </c>
      <c r="S91" s="10">
        <f t="shared" si="16"/>
        <v>0</v>
      </c>
      <c r="T91" s="23">
        <f t="shared" si="17"/>
        <v>15</v>
      </c>
      <c r="U91" s="267">
        <v>232</v>
      </c>
      <c r="V91" s="255" t="s">
        <v>187</v>
      </c>
      <c r="W91" s="125"/>
      <c r="X91" s="241"/>
      <c r="Y91" s="126" t="s">
        <v>544</v>
      </c>
      <c r="Z91" s="126" t="s">
        <v>534</v>
      </c>
      <c r="AA91" s="317">
        <v>9</v>
      </c>
      <c r="AB91" s="242">
        <v>168</v>
      </c>
      <c r="AC91" s="240">
        <v>3.65</v>
      </c>
      <c r="AD91" s="240">
        <v>1.19</v>
      </c>
      <c r="AE91" s="127">
        <v>11</v>
      </c>
      <c r="AF91" s="127">
        <v>0</v>
      </c>
      <c r="AG91" s="127">
        <v>160</v>
      </c>
      <c r="AH91" s="10">
        <f t="shared" si="18"/>
        <v>613.19999999999993</v>
      </c>
      <c r="AI91" s="10">
        <f t="shared" si="19"/>
        <v>199.92</v>
      </c>
      <c r="AJ91" s="10">
        <f>IF(W91='User Input'!$C$1,1,0)</f>
        <v>0</v>
      </c>
      <c r="AK91" s="10">
        <f t="shared" si="25"/>
        <v>0</v>
      </c>
      <c r="AL91" s="10">
        <f t="shared" si="20"/>
        <v>0</v>
      </c>
      <c r="AM91" s="10" t="str">
        <f t="shared" si="21"/>
        <v>Baker, Scott</v>
      </c>
      <c r="AN91" s="10">
        <f t="shared" si="22"/>
        <v>0</v>
      </c>
      <c r="AO91" s="23">
        <f t="shared" si="23"/>
        <v>9</v>
      </c>
    </row>
    <row r="92" spans="1:41" s="220" customFormat="1">
      <c r="A92" s="137">
        <v>137</v>
      </c>
      <c r="B92" s="125" t="s">
        <v>291</v>
      </c>
      <c r="C92" s="275"/>
      <c r="D92" s="222"/>
      <c r="E92" s="126" t="s">
        <v>416</v>
      </c>
      <c r="F92" s="126" t="s">
        <v>519</v>
      </c>
      <c r="G92" s="133">
        <v>15</v>
      </c>
      <c r="H92" s="127">
        <v>505</v>
      </c>
      <c r="I92" s="127">
        <v>60</v>
      </c>
      <c r="J92" s="127">
        <v>17</v>
      </c>
      <c r="K92" s="127">
        <v>75</v>
      </c>
      <c r="L92" s="127">
        <v>0</v>
      </c>
      <c r="M92" s="128">
        <v>0.27</v>
      </c>
      <c r="N92" s="10">
        <f t="shared" si="13"/>
        <v>136.35000000000002</v>
      </c>
      <c r="O92" s="10">
        <f>IF(C92='User Input'!$C$1,1,0)</f>
        <v>0</v>
      </c>
      <c r="P92" s="10">
        <f t="shared" si="24"/>
        <v>0</v>
      </c>
      <c r="Q92" s="10">
        <f t="shared" si="14"/>
        <v>0</v>
      </c>
      <c r="R92" s="10" t="str">
        <f t="shared" si="15"/>
        <v>Montero, Miguel</v>
      </c>
      <c r="S92" s="10">
        <f t="shared" si="16"/>
        <v>0</v>
      </c>
      <c r="T92" s="23">
        <f t="shared" si="17"/>
        <v>15</v>
      </c>
      <c r="U92" s="267">
        <v>233</v>
      </c>
      <c r="V92" s="255" t="s">
        <v>194</v>
      </c>
      <c r="W92" s="125"/>
      <c r="X92" s="241"/>
      <c r="Y92" s="126" t="s">
        <v>347</v>
      </c>
      <c r="Z92" s="126" t="s">
        <v>534</v>
      </c>
      <c r="AA92" s="317">
        <v>8</v>
      </c>
      <c r="AB92" s="242">
        <v>141</v>
      </c>
      <c r="AC92" s="240">
        <v>3.75</v>
      </c>
      <c r="AD92" s="240">
        <v>1.21</v>
      </c>
      <c r="AE92" s="127">
        <v>10</v>
      </c>
      <c r="AF92" s="127">
        <v>0</v>
      </c>
      <c r="AG92" s="127">
        <v>130</v>
      </c>
      <c r="AH92" s="10">
        <f t="shared" si="18"/>
        <v>528.75</v>
      </c>
      <c r="AI92" s="10">
        <f t="shared" si="19"/>
        <v>170.60999999999999</v>
      </c>
      <c r="AJ92" s="10">
        <f>IF(W92='User Input'!$C$1,1,0)</f>
        <v>0</v>
      </c>
      <c r="AK92" s="10">
        <f t="shared" si="25"/>
        <v>0</v>
      </c>
      <c r="AL92" s="10">
        <f t="shared" si="20"/>
        <v>0</v>
      </c>
      <c r="AM92" s="10" t="str">
        <f t="shared" si="21"/>
        <v>Peavy, Jake</v>
      </c>
      <c r="AN92" s="10">
        <f t="shared" si="22"/>
        <v>0</v>
      </c>
      <c r="AO92" s="23">
        <f t="shared" si="23"/>
        <v>8</v>
      </c>
    </row>
    <row r="93" spans="1:41" s="220" customFormat="1">
      <c r="A93" s="137">
        <v>138</v>
      </c>
      <c r="B93" s="125" t="s">
        <v>172</v>
      </c>
      <c r="C93" s="275"/>
      <c r="D93" s="136"/>
      <c r="E93" s="126" t="s">
        <v>543</v>
      </c>
      <c r="F93" s="126" t="s">
        <v>519</v>
      </c>
      <c r="G93" s="133">
        <v>15</v>
      </c>
      <c r="H93" s="127">
        <v>519</v>
      </c>
      <c r="I93" s="127">
        <v>55</v>
      </c>
      <c r="J93" s="127">
        <v>17</v>
      </c>
      <c r="K93" s="127">
        <v>70</v>
      </c>
      <c r="L93" s="127">
        <v>0</v>
      </c>
      <c r="M93" s="128">
        <v>0.28499999999999998</v>
      </c>
      <c r="N93" s="10">
        <f t="shared" si="13"/>
        <v>147.91499999999999</v>
      </c>
      <c r="O93" s="10">
        <f>IF(C93='User Input'!$C$1,1,0)</f>
        <v>0</v>
      </c>
      <c r="P93" s="10">
        <f t="shared" si="24"/>
        <v>0</v>
      </c>
      <c r="Q93" s="10">
        <f t="shared" si="14"/>
        <v>0</v>
      </c>
      <c r="R93" s="10" t="str">
        <f t="shared" si="15"/>
        <v>Montero, Jesus</v>
      </c>
      <c r="S93" s="10">
        <f t="shared" si="16"/>
        <v>0</v>
      </c>
      <c r="T93" s="23">
        <f t="shared" si="17"/>
        <v>15</v>
      </c>
      <c r="U93" s="267">
        <v>234</v>
      </c>
      <c r="V93" s="305" t="s">
        <v>503</v>
      </c>
      <c r="W93" s="275"/>
      <c r="X93" s="300"/>
      <c r="Y93" s="285" t="s">
        <v>329</v>
      </c>
      <c r="Z93" s="285" t="s">
        <v>534</v>
      </c>
      <c r="AA93" s="317">
        <v>8</v>
      </c>
      <c r="AB93" s="302">
        <v>172</v>
      </c>
      <c r="AC93" s="303">
        <v>3.75</v>
      </c>
      <c r="AD93" s="303">
        <v>1.26</v>
      </c>
      <c r="AE93" s="290">
        <v>10</v>
      </c>
      <c r="AF93" s="290">
        <v>0</v>
      </c>
      <c r="AG93" s="290">
        <v>140</v>
      </c>
      <c r="AH93" s="10">
        <f t="shared" si="18"/>
        <v>645</v>
      </c>
      <c r="AI93" s="10">
        <f t="shared" si="19"/>
        <v>216.72</v>
      </c>
      <c r="AJ93" s="10">
        <f>IF(W93='User Input'!$C$1,1,0)</f>
        <v>0</v>
      </c>
      <c r="AK93" s="10">
        <f t="shared" si="25"/>
        <v>0</v>
      </c>
      <c r="AL93" s="10">
        <f t="shared" si="20"/>
        <v>0</v>
      </c>
      <c r="AM93" s="10" t="str">
        <f t="shared" si="21"/>
        <v>Vogelsong, Ryan</v>
      </c>
      <c r="AN93" s="10">
        <f t="shared" si="22"/>
        <v>0</v>
      </c>
      <c r="AO93" s="23">
        <f t="shared" si="23"/>
        <v>8</v>
      </c>
    </row>
    <row r="94" spans="1:41" s="220" customFormat="1">
      <c r="A94" s="137">
        <v>139</v>
      </c>
      <c r="B94" s="125" t="s">
        <v>323</v>
      </c>
      <c r="C94" s="275"/>
      <c r="D94" s="136"/>
      <c r="E94" s="126" t="s">
        <v>346</v>
      </c>
      <c r="F94" s="126" t="s">
        <v>538</v>
      </c>
      <c r="G94" s="133">
        <v>15</v>
      </c>
      <c r="H94" s="127">
        <v>544</v>
      </c>
      <c r="I94" s="127">
        <v>80</v>
      </c>
      <c r="J94" s="127">
        <v>24</v>
      </c>
      <c r="K94" s="127">
        <v>90</v>
      </c>
      <c r="L94" s="127">
        <v>7</v>
      </c>
      <c r="M94" s="128">
        <v>0.27</v>
      </c>
      <c r="N94" s="10">
        <f t="shared" si="13"/>
        <v>146.88</v>
      </c>
      <c r="O94" s="10">
        <f>IF(C94='User Input'!$C$1,1,0)</f>
        <v>0</v>
      </c>
      <c r="P94" s="10">
        <f t="shared" si="24"/>
        <v>0</v>
      </c>
      <c r="Q94" s="10">
        <f t="shared" si="14"/>
        <v>0</v>
      </c>
      <c r="R94" s="10" t="str">
        <f t="shared" si="15"/>
        <v>Hunter, Torii</v>
      </c>
      <c r="S94" s="10">
        <f t="shared" si="16"/>
        <v>0</v>
      </c>
      <c r="T94" s="23">
        <f t="shared" si="17"/>
        <v>15</v>
      </c>
      <c r="U94" s="267">
        <v>235</v>
      </c>
      <c r="V94" s="265" t="s">
        <v>21</v>
      </c>
      <c r="W94" s="125"/>
      <c r="X94" s="241"/>
      <c r="Y94" s="126" t="s">
        <v>541</v>
      </c>
      <c r="Z94" s="126" t="s">
        <v>534</v>
      </c>
      <c r="AA94" s="317">
        <v>8</v>
      </c>
      <c r="AB94" s="242">
        <v>180</v>
      </c>
      <c r="AC94" s="240">
        <v>3.75</v>
      </c>
      <c r="AD94" s="240">
        <v>1.32</v>
      </c>
      <c r="AE94" s="127">
        <v>9</v>
      </c>
      <c r="AF94" s="127">
        <v>0</v>
      </c>
      <c r="AG94" s="127">
        <v>160</v>
      </c>
      <c r="AH94" s="10">
        <f t="shared" si="18"/>
        <v>675</v>
      </c>
      <c r="AI94" s="10">
        <f t="shared" si="19"/>
        <v>237.60000000000002</v>
      </c>
      <c r="AJ94" s="10">
        <f>IF(W94='User Input'!$C$1,1,0)</f>
        <v>0</v>
      </c>
      <c r="AK94" s="10">
        <f t="shared" si="25"/>
        <v>0</v>
      </c>
      <c r="AL94" s="10">
        <f t="shared" si="20"/>
        <v>0</v>
      </c>
      <c r="AM94" s="10" t="str">
        <f t="shared" si="21"/>
        <v>Niese, Jon</v>
      </c>
      <c r="AN94" s="10">
        <f t="shared" si="22"/>
        <v>0</v>
      </c>
      <c r="AO94" s="23">
        <f t="shared" si="23"/>
        <v>8</v>
      </c>
    </row>
    <row r="95" spans="1:41" s="220" customFormat="1">
      <c r="A95" s="137">
        <v>140</v>
      </c>
      <c r="B95" s="125" t="s">
        <v>135</v>
      </c>
      <c r="C95" s="275"/>
      <c r="D95" s="136"/>
      <c r="E95" s="126" t="s">
        <v>346</v>
      </c>
      <c r="F95" s="126" t="s">
        <v>538</v>
      </c>
      <c r="G95" s="133">
        <v>15</v>
      </c>
      <c r="H95" s="127">
        <v>478</v>
      </c>
      <c r="I95" s="127">
        <v>75</v>
      </c>
      <c r="J95" s="127">
        <v>25</v>
      </c>
      <c r="K95" s="127">
        <v>85</v>
      </c>
      <c r="L95" s="127">
        <v>8</v>
      </c>
      <c r="M95" s="128">
        <v>0.26</v>
      </c>
      <c r="N95" s="10">
        <f t="shared" si="13"/>
        <v>124.28</v>
      </c>
      <c r="O95" s="10">
        <f>IF(C95='User Input'!$C$1,1,0)</f>
        <v>0</v>
      </c>
      <c r="P95" s="10">
        <f t="shared" si="24"/>
        <v>0</v>
      </c>
      <c r="Q95" s="10">
        <f t="shared" si="14"/>
        <v>0</v>
      </c>
      <c r="R95" s="10" t="str">
        <f t="shared" si="15"/>
        <v>Wells, Vernon</v>
      </c>
      <c r="S95" s="10">
        <f t="shared" si="16"/>
        <v>0</v>
      </c>
      <c r="T95" s="23">
        <f t="shared" si="17"/>
        <v>15</v>
      </c>
      <c r="U95" s="267">
        <v>236</v>
      </c>
      <c r="V95" s="255" t="s">
        <v>20</v>
      </c>
      <c r="W95" s="125"/>
      <c r="X95" s="241"/>
      <c r="Y95" s="126" t="s">
        <v>341</v>
      </c>
      <c r="Z95" s="126" t="s">
        <v>534</v>
      </c>
      <c r="AA95" s="317">
        <v>8</v>
      </c>
      <c r="AB95" s="242">
        <v>185</v>
      </c>
      <c r="AC95" s="240">
        <v>3.8</v>
      </c>
      <c r="AD95" s="240">
        <v>1.32</v>
      </c>
      <c r="AE95" s="127">
        <v>7</v>
      </c>
      <c r="AF95" s="127">
        <v>0</v>
      </c>
      <c r="AG95" s="127">
        <v>190</v>
      </c>
      <c r="AH95" s="10">
        <f t="shared" si="18"/>
        <v>703</v>
      </c>
      <c r="AI95" s="10">
        <f t="shared" si="19"/>
        <v>244.20000000000002</v>
      </c>
      <c r="AJ95" s="10">
        <f>IF(W95='User Input'!$C$1,1,0)</f>
        <v>0</v>
      </c>
      <c r="AK95" s="10">
        <f t="shared" si="25"/>
        <v>0</v>
      </c>
      <c r="AL95" s="10">
        <f t="shared" si="20"/>
        <v>0</v>
      </c>
      <c r="AM95" s="10" t="str">
        <f t="shared" si="21"/>
        <v>Norris, Bud</v>
      </c>
      <c r="AN95" s="10">
        <f t="shared" si="22"/>
        <v>0</v>
      </c>
      <c r="AO95" s="23">
        <f t="shared" si="23"/>
        <v>8</v>
      </c>
    </row>
    <row r="96" spans="1:41" s="220" customFormat="1">
      <c r="A96" s="137">
        <v>143</v>
      </c>
      <c r="B96" s="125" t="s">
        <v>420</v>
      </c>
      <c r="C96" s="275"/>
      <c r="D96" s="222"/>
      <c r="E96" s="126" t="s">
        <v>343</v>
      </c>
      <c r="F96" s="126" t="s">
        <v>538</v>
      </c>
      <c r="G96" s="133">
        <v>14</v>
      </c>
      <c r="H96" s="127">
        <v>541</v>
      </c>
      <c r="I96" s="127">
        <v>65</v>
      </c>
      <c r="J96" s="127">
        <v>7</v>
      </c>
      <c r="K96" s="127">
        <v>50</v>
      </c>
      <c r="L96" s="127">
        <v>35</v>
      </c>
      <c r="M96" s="128">
        <v>0.26</v>
      </c>
      <c r="N96" s="10">
        <f t="shared" si="13"/>
        <v>140.66</v>
      </c>
      <c r="O96" s="10">
        <f>IF(C96='User Input'!$C$1,1,0)</f>
        <v>0</v>
      </c>
      <c r="P96" s="10">
        <f t="shared" si="24"/>
        <v>0</v>
      </c>
      <c r="Q96" s="10">
        <f t="shared" si="14"/>
        <v>0</v>
      </c>
      <c r="R96" s="10" t="str">
        <f t="shared" si="15"/>
        <v>Crisp, Coco</v>
      </c>
      <c r="S96" s="10">
        <f t="shared" si="16"/>
        <v>0</v>
      </c>
      <c r="T96" s="23">
        <f t="shared" si="17"/>
        <v>14</v>
      </c>
      <c r="U96" s="267">
        <v>237</v>
      </c>
      <c r="V96" s="305" t="s">
        <v>504</v>
      </c>
      <c r="W96" s="275"/>
      <c r="X96" s="300"/>
      <c r="Y96" s="285" t="s">
        <v>342</v>
      </c>
      <c r="Z96" s="285" t="s">
        <v>534</v>
      </c>
      <c r="AA96" s="317">
        <v>8</v>
      </c>
      <c r="AB96" s="302">
        <v>188</v>
      </c>
      <c r="AC96" s="303">
        <v>3.75</v>
      </c>
      <c r="AD96" s="303">
        <v>1.22</v>
      </c>
      <c r="AE96" s="290">
        <v>13</v>
      </c>
      <c r="AF96" s="290">
        <v>0</v>
      </c>
      <c r="AG96" s="290">
        <v>135</v>
      </c>
      <c r="AH96" s="10">
        <f t="shared" si="18"/>
        <v>705</v>
      </c>
      <c r="AI96" s="10">
        <f t="shared" si="19"/>
        <v>229.35999999999999</v>
      </c>
      <c r="AJ96" s="10">
        <f>IF(W96='User Input'!$C$1,1,0)</f>
        <v>0</v>
      </c>
      <c r="AK96" s="10">
        <f t="shared" si="25"/>
        <v>0</v>
      </c>
      <c r="AL96" s="10">
        <f t="shared" si="20"/>
        <v>0</v>
      </c>
      <c r="AM96" s="10" t="str">
        <f t="shared" si="21"/>
        <v>Leake, Mike</v>
      </c>
      <c r="AN96" s="10">
        <f t="shared" si="22"/>
        <v>0</v>
      </c>
      <c r="AO96" s="23">
        <f t="shared" si="23"/>
        <v>8</v>
      </c>
    </row>
    <row r="97" spans="1:41" s="220" customFormat="1">
      <c r="A97" s="137">
        <v>144</v>
      </c>
      <c r="B97" s="125" t="s">
        <v>426</v>
      </c>
      <c r="C97" s="275"/>
      <c r="D97" s="136"/>
      <c r="E97" s="126" t="s">
        <v>164</v>
      </c>
      <c r="F97" s="126" t="s">
        <v>538</v>
      </c>
      <c r="G97" s="133">
        <v>14</v>
      </c>
      <c r="H97" s="127">
        <v>496</v>
      </c>
      <c r="I97" s="127">
        <v>65</v>
      </c>
      <c r="J97" s="127">
        <v>18</v>
      </c>
      <c r="K97" s="127">
        <v>80</v>
      </c>
      <c r="L97" s="127">
        <v>7</v>
      </c>
      <c r="M97" s="128">
        <v>0.27500000000000002</v>
      </c>
      <c r="N97" s="10">
        <f t="shared" si="13"/>
        <v>136.4</v>
      </c>
      <c r="O97" s="10">
        <f>IF(C97='User Input'!$C$1,1,0)</f>
        <v>0</v>
      </c>
      <c r="P97" s="10">
        <f t="shared" si="24"/>
        <v>0</v>
      </c>
      <c r="Q97" s="10">
        <f t="shared" si="14"/>
        <v>0</v>
      </c>
      <c r="R97" s="10" t="str">
        <f t="shared" si="15"/>
        <v>Beltran, Carlos</v>
      </c>
      <c r="S97" s="10">
        <f t="shared" si="16"/>
        <v>0</v>
      </c>
      <c r="T97" s="23">
        <f t="shared" si="17"/>
        <v>14</v>
      </c>
      <c r="U97" s="267">
        <v>238</v>
      </c>
      <c r="V97" s="255" t="s">
        <v>310</v>
      </c>
      <c r="W97" s="125"/>
      <c r="X97" s="225"/>
      <c r="Y97" s="126" t="s">
        <v>545</v>
      </c>
      <c r="Z97" s="126" t="s">
        <v>534</v>
      </c>
      <c r="AA97" s="317">
        <v>8</v>
      </c>
      <c r="AB97" s="242">
        <v>199</v>
      </c>
      <c r="AC97" s="240">
        <v>3.9</v>
      </c>
      <c r="AD97" s="240">
        <v>1.33</v>
      </c>
      <c r="AE97" s="127">
        <v>12</v>
      </c>
      <c r="AF97" s="127">
        <v>0</v>
      </c>
      <c r="AG97" s="127">
        <v>190</v>
      </c>
      <c r="AH97" s="10">
        <f t="shared" si="18"/>
        <v>776.1</v>
      </c>
      <c r="AI97" s="10">
        <f t="shared" si="19"/>
        <v>264.67</v>
      </c>
      <c r="AJ97" s="10">
        <f>IF(W97='User Input'!$C$1,1,0)</f>
        <v>0</v>
      </c>
      <c r="AK97" s="10">
        <f t="shared" si="25"/>
        <v>0</v>
      </c>
      <c r="AL97" s="10">
        <f t="shared" si="20"/>
        <v>0</v>
      </c>
      <c r="AM97" s="10" t="str">
        <f t="shared" si="21"/>
        <v>Dempster, Ryan</v>
      </c>
      <c r="AN97" s="10">
        <f t="shared" si="22"/>
        <v>0</v>
      </c>
      <c r="AO97" s="23">
        <f t="shared" si="23"/>
        <v>8</v>
      </c>
    </row>
    <row r="98" spans="1:41" s="220" customFormat="1">
      <c r="A98" s="137">
        <v>145</v>
      </c>
      <c r="B98" s="125" t="s">
        <v>161</v>
      </c>
      <c r="C98" s="275"/>
      <c r="D98" s="136"/>
      <c r="E98" s="126" t="s">
        <v>540</v>
      </c>
      <c r="F98" s="126" t="s">
        <v>538</v>
      </c>
      <c r="G98" s="133">
        <v>14</v>
      </c>
      <c r="H98" s="127">
        <v>524</v>
      </c>
      <c r="I98" s="127">
        <v>80</v>
      </c>
      <c r="J98" s="127">
        <v>25</v>
      </c>
      <c r="K98" s="127">
        <v>90</v>
      </c>
      <c r="L98" s="127">
        <v>0</v>
      </c>
      <c r="M98" s="128">
        <v>0.27</v>
      </c>
      <c r="N98" s="10">
        <f t="shared" si="13"/>
        <v>141.48000000000002</v>
      </c>
      <c r="O98" s="10">
        <f>IF(C98='User Input'!$C$1,1,0)</f>
        <v>0</v>
      </c>
      <c r="P98" s="10">
        <f t="shared" si="24"/>
        <v>0</v>
      </c>
      <c r="Q98" s="10">
        <f t="shared" si="14"/>
        <v>0</v>
      </c>
      <c r="R98" s="10" t="str">
        <f t="shared" si="15"/>
        <v>Swisher, Nick</v>
      </c>
      <c r="S98" s="10">
        <f t="shared" si="16"/>
        <v>0</v>
      </c>
      <c r="T98" s="23">
        <f t="shared" si="17"/>
        <v>14</v>
      </c>
      <c r="U98" s="267">
        <v>239</v>
      </c>
      <c r="V98" s="255" t="s">
        <v>433</v>
      </c>
      <c r="W98" s="125"/>
      <c r="X98" s="225"/>
      <c r="Y98" s="126" t="s">
        <v>547</v>
      </c>
      <c r="Z98" s="126" t="s">
        <v>534</v>
      </c>
      <c r="AA98" s="317">
        <v>8</v>
      </c>
      <c r="AB98" s="242">
        <v>211</v>
      </c>
      <c r="AC98" s="240">
        <v>3.8</v>
      </c>
      <c r="AD98" s="240">
        <v>1.35</v>
      </c>
      <c r="AE98" s="127">
        <v>11</v>
      </c>
      <c r="AF98" s="127">
        <v>0</v>
      </c>
      <c r="AG98" s="127">
        <v>160</v>
      </c>
      <c r="AH98" s="10">
        <f t="shared" si="18"/>
        <v>801.8</v>
      </c>
      <c r="AI98" s="10">
        <f t="shared" si="19"/>
        <v>284.85000000000002</v>
      </c>
      <c r="AJ98" s="10">
        <f>IF(W98='User Input'!$C$1,1,0)</f>
        <v>0</v>
      </c>
      <c r="AK98" s="10">
        <f t="shared" si="25"/>
        <v>0</v>
      </c>
      <c r="AL98" s="10">
        <f t="shared" si="20"/>
        <v>0</v>
      </c>
      <c r="AM98" s="10" t="str">
        <f t="shared" si="21"/>
        <v>Jackson, Edwin</v>
      </c>
      <c r="AN98" s="10">
        <f t="shared" si="22"/>
        <v>0</v>
      </c>
      <c r="AO98" s="23">
        <f t="shared" si="23"/>
        <v>8</v>
      </c>
    </row>
    <row r="99" spans="1:41" s="220" customFormat="1">
      <c r="A99" s="137">
        <v>146</v>
      </c>
      <c r="B99" s="125" t="s">
        <v>162</v>
      </c>
      <c r="C99" s="275"/>
      <c r="D99" s="222"/>
      <c r="E99" s="126" t="s">
        <v>642</v>
      </c>
      <c r="F99" s="126" t="s">
        <v>538</v>
      </c>
      <c r="G99" s="133">
        <v>14</v>
      </c>
      <c r="H99" s="127">
        <v>530</v>
      </c>
      <c r="I99" s="127">
        <v>60</v>
      </c>
      <c r="J99" s="127">
        <v>22</v>
      </c>
      <c r="K99" s="127">
        <v>75</v>
      </c>
      <c r="L99" s="127">
        <v>3</v>
      </c>
      <c r="M99" s="128">
        <v>0.25</v>
      </c>
      <c r="N99" s="10">
        <f t="shared" si="13"/>
        <v>132.5</v>
      </c>
      <c r="O99" s="10">
        <f>IF(C99='User Input'!$C$1,1,0)</f>
        <v>0</v>
      </c>
      <c r="P99" s="10">
        <f t="shared" si="24"/>
        <v>0</v>
      </c>
      <c r="Q99" s="10">
        <f t="shared" si="14"/>
        <v>0</v>
      </c>
      <c r="R99" s="10" t="str">
        <f t="shared" si="15"/>
        <v>Quentin, Carlos</v>
      </c>
      <c r="S99" s="10">
        <f t="shared" si="16"/>
        <v>0</v>
      </c>
      <c r="T99" s="23">
        <f t="shared" si="17"/>
        <v>14</v>
      </c>
      <c r="U99" s="267">
        <v>267</v>
      </c>
      <c r="V99" s="255" t="s">
        <v>22</v>
      </c>
      <c r="W99" s="125"/>
      <c r="X99" s="241"/>
      <c r="Y99" s="126" t="s">
        <v>342</v>
      </c>
      <c r="Z99" s="126" t="s">
        <v>534</v>
      </c>
      <c r="AA99" s="317">
        <v>7</v>
      </c>
      <c r="AB99" s="242">
        <v>162</v>
      </c>
      <c r="AC99" s="240">
        <v>3.7</v>
      </c>
      <c r="AD99" s="240">
        <v>1.28</v>
      </c>
      <c r="AE99" s="127">
        <v>12</v>
      </c>
      <c r="AF99" s="127">
        <v>0</v>
      </c>
      <c r="AG99" s="127">
        <v>130</v>
      </c>
      <c r="AH99" s="10">
        <f t="shared" si="18"/>
        <v>599.4</v>
      </c>
      <c r="AI99" s="10">
        <f t="shared" si="19"/>
        <v>207.36</v>
      </c>
      <c r="AJ99" s="10">
        <f>IF(W99='User Input'!$C$1,1,0)</f>
        <v>0</v>
      </c>
      <c r="AK99" s="10">
        <f t="shared" si="25"/>
        <v>0</v>
      </c>
      <c r="AL99" s="10">
        <f t="shared" si="20"/>
        <v>0</v>
      </c>
      <c r="AM99" s="10" t="str">
        <f t="shared" si="21"/>
        <v>Bailey, Homer</v>
      </c>
      <c r="AN99" s="10">
        <f t="shared" si="22"/>
        <v>0</v>
      </c>
      <c r="AO99" s="23">
        <f t="shared" si="23"/>
        <v>7</v>
      </c>
    </row>
    <row r="100" spans="1:41" s="220" customFormat="1">
      <c r="A100" s="137">
        <v>147</v>
      </c>
      <c r="B100" s="125" t="s">
        <v>103</v>
      </c>
      <c r="C100" s="275"/>
      <c r="D100" s="222"/>
      <c r="E100" s="126" t="s">
        <v>543</v>
      </c>
      <c r="F100" s="126" t="s">
        <v>538</v>
      </c>
      <c r="G100" s="133">
        <v>14</v>
      </c>
      <c r="H100" s="127">
        <v>658</v>
      </c>
      <c r="I100" s="127">
        <v>80</v>
      </c>
      <c r="J100" s="127">
        <v>6</v>
      </c>
      <c r="K100" s="127">
        <v>40</v>
      </c>
      <c r="L100" s="127">
        <v>30</v>
      </c>
      <c r="M100" s="128">
        <v>0.31</v>
      </c>
      <c r="N100" s="10">
        <f t="shared" si="13"/>
        <v>203.98</v>
      </c>
      <c r="O100" s="10">
        <f>IF(C100='User Input'!$C$1,1,0)</f>
        <v>0</v>
      </c>
      <c r="P100" s="10">
        <f t="shared" si="24"/>
        <v>0</v>
      </c>
      <c r="Q100" s="10">
        <f t="shared" si="14"/>
        <v>0</v>
      </c>
      <c r="R100" s="10" t="str">
        <f t="shared" si="15"/>
        <v>Suzuki, Ichiro</v>
      </c>
      <c r="S100" s="10">
        <f t="shared" si="16"/>
        <v>0</v>
      </c>
      <c r="T100" s="23">
        <f t="shared" si="17"/>
        <v>14</v>
      </c>
      <c r="U100" s="267">
        <v>268</v>
      </c>
      <c r="V100" s="305" t="s">
        <v>510</v>
      </c>
      <c r="W100" s="275"/>
      <c r="X100" s="300"/>
      <c r="Y100" s="285" t="s">
        <v>343</v>
      </c>
      <c r="Z100" s="285" t="s">
        <v>534</v>
      </c>
      <c r="AA100" s="317">
        <v>7</v>
      </c>
      <c r="AB100" s="302">
        <v>190</v>
      </c>
      <c r="AC100" s="303">
        <v>3.6</v>
      </c>
      <c r="AD100" s="303">
        <v>1.3</v>
      </c>
      <c r="AE100" s="290">
        <v>9</v>
      </c>
      <c r="AF100" s="290">
        <v>0</v>
      </c>
      <c r="AG100" s="290">
        <v>170</v>
      </c>
      <c r="AH100" s="10">
        <f t="shared" si="18"/>
        <v>684</v>
      </c>
      <c r="AI100" s="10">
        <f t="shared" si="19"/>
        <v>247</v>
      </c>
      <c r="AJ100" s="10">
        <f>IF(W100='User Input'!$C$1,1,0)</f>
        <v>0</v>
      </c>
      <c r="AK100" s="10">
        <f t="shared" si="25"/>
        <v>0</v>
      </c>
      <c r="AL100" s="10">
        <f t="shared" si="20"/>
        <v>0</v>
      </c>
      <c r="AM100" s="10" t="str">
        <f t="shared" si="21"/>
        <v>Peacock, Brad</v>
      </c>
      <c r="AN100" s="10">
        <f t="shared" si="22"/>
        <v>0</v>
      </c>
      <c r="AO100" s="23">
        <f t="shared" si="23"/>
        <v>7</v>
      </c>
    </row>
    <row r="101" spans="1:41" s="220" customFormat="1">
      <c r="A101" s="137">
        <v>148</v>
      </c>
      <c r="B101" s="125" t="s">
        <v>452</v>
      </c>
      <c r="C101" s="275"/>
      <c r="D101" s="136"/>
      <c r="E101" s="126" t="s">
        <v>349</v>
      </c>
      <c r="F101" s="126" t="s">
        <v>538</v>
      </c>
      <c r="G101" s="133">
        <v>14</v>
      </c>
      <c r="H101" s="127">
        <v>554</v>
      </c>
      <c r="I101" s="127">
        <v>90</v>
      </c>
      <c r="J101" s="127">
        <v>7</v>
      </c>
      <c r="K101" s="127">
        <v>50</v>
      </c>
      <c r="L101" s="127">
        <v>30</v>
      </c>
      <c r="M101" s="128">
        <v>0.28499999999999998</v>
      </c>
      <c r="N101" s="10">
        <f t="shared" si="13"/>
        <v>157.88999999999999</v>
      </c>
      <c r="O101" s="10">
        <f>IF(C101='User Input'!$C$1,1,0)</f>
        <v>0</v>
      </c>
      <c r="P101" s="10">
        <f t="shared" si="24"/>
        <v>0</v>
      </c>
      <c r="Q101" s="10">
        <f t="shared" si="14"/>
        <v>0</v>
      </c>
      <c r="R101" s="10" t="str">
        <f t="shared" si="15"/>
        <v>Tabata, Jose</v>
      </c>
      <c r="S101" s="10">
        <f t="shared" si="16"/>
        <v>0</v>
      </c>
      <c r="T101" s="23">
        <f t="shared" si="17"/>
        <v>14</v>
      </c>
      <c r="U101" s="267">
        <v>269</v>
      </c>
      <c r="V101" s="255" t="s">
        <v>306</v>
      </c>
      <c r="W101" s="125"/>
      <c r="X101" s="225"/>
      <c r="Y101" s="126" t="s">
        <v>642</v>
      </c>
      <c r="Z101" s="126" t="s">
        <v>534</v>
      </c>
      <c r="AA101" s="317">
        <v>7</v>
      </c>
      <c r="AB101" s="242">
        <v>187</v>
      </c>
      <c r="AC101" s="240">
        <v>3.75</v>
      </c>
      <c r="AD101" s="240">
        <v>1.33</v>
      </c>
      <c r="AE101" s="127">
        <v>8</v>
      </c>
      <c r="AF101" s="127">
        <v>0</v>
      </c>
      <c r="AG101" s="127">
        <v>200</v>
      </c>
      <c r="AH101" s="10">
        <f t="shared" si="18"/>
        <v>701.25</v>
      </c>
      <c r="AI101" s="10">
        <f t="shared" si="19"/>
        <v>248.71</v>
      </c>
      <c r="AJ101" s="10">
        <f>IF(W101='User Input'!$C$1,1,0)</f>
        <v>0</v>
      </c>
      <c r="AK101" s="10">
        <f t="shared" si="25"/>
        <v>0</v>
      </c>
      <c r="AL101" s="10">
        <f t="shared" si="20"/>
        <v>0</v>
      </c>
      <c r="AM101" s="10" t="str">
        <f t="shared" si="21"/>
        <v>Volquez, Edinson</v>
      </c>
      <c r="AN101" s="10">
        <f t="shared" si="22"/>
        <v>0</v>
      </c>
      <c r="AO101" s="23">
        <f t="shared" si="23"/>
        <v>7</v>
      </c>
    </row>
    <row r="102" spans="1:41" s="220" customFormat="1">
      <c r="A102" s="137">
        <v>149</v>
      </c>
      <c r="B102" s="282" t="s">
        <v>458</v>
      </c>
      <c r="C102" s="275"/>
      <c r="D102" s="294"/>
      <c r="E102" s="284" t="s">
        <v>416</v>
      </c>
      <c r="F102" s="285" t="s">
        <v>546</v>
      </c>
      <c r="G102" s="133">
        <v>14</v>
      </c>
      <c r="H102" s="287">
        <v>520</v>
      </c>
      <c r="I102" s="287">
        <v>55</v>
      </c>
      <c r="J102" s="287">
        <v>13</v>
      </c>
      <c r="K102" s="287">
        <v>65</v>
      </c>
      <c r="L102" s="287">
        <v>15</v>
      </c>
      <c r="M102" s="288">
        <v>0.245</v>
      </c>
      <c r="N102" s="10">
        <f t="shared" si="13"/>
        <v>127.39999999999999</v>
      </c>
      <c r="O102" s="10">
        <f>IF(C102='User Input'!$C$1,1,0)</f>
        <v>0</v>
      </c>
      <c r="P102" s="10">
        <f t="shared" si="24"/>
        <v>0</v>
      </c>
      <c r="Q102" s="10">
        <f t="shared" si="14"/>
        <v>0</v>
      </c>
      <c r="R102" s="10" t="str">
        <f t="shared" si="15"/>
        <v>Roberts, Ryan</v>
      </c>
      <c r="S102" s="10">
        <f t="shared" si="16"/>
        <v>0</v>
      </c>
      <c r="T102" s="23">
        <f t="shared" si="17"/>
        <v>14</v>
      </c>
      <c r="U102" s="267">
        <v>270</v>
      </c>
      <c r="V102" s="255" t="s">
        <v>47</v>
      </c>
      <c r="W102" s="125"/>
      <c r="X102" s="225"/>
      <c r="Y102" s="126" t="s">
        <v>347</v>
      </c>
      <c r="Z102" s="126" t="s">
        <v>534</v>
      </c>
      <c r="AA102" s="317">
        <v>7</v>
      </c>
      <c r="AB102" s="242">
        <v>140</v>
      </c>
      <c r="AC102" s="240">
        <v>3.5</v>
      </c>
      <c r="AD102" s="240">
        <v>1.24</v>
      </c>
      <c r="AE102" s="127">
        <v>8</v>
      </c>
      <c r="AF102" s="127">
        <v>0</v>
      </c>
      <c r="AG102" s="127">
        <v>130</v>
      </c>
      <c r="AH102" s="10">
        <f t="shared" si="18"/>
        <v>490</v>
      </c>
      <c r="AI102" s="10">
        <f t="shared" si="19"/>
        <v>173.6</v>
      </c>
      <c r="AJ102" s="10">
        <f>IF(W102='User Input'!$C$1,1,0)</f>
        <v>0</v>
      </c>
      <c r="AK102" s="10">
        <f t="shared" si="25"/>
        <v>0</v>
      </c>
      <c r="AL102" s="10">
        <f t="shared" si="20"/>
        <v>0</v>
      </c>
      <c r="AM102" s="10" t="str">
        <f t="shared" si="21"/>
        <v>Sale, Chris</v>
      </c>
      <c r="AN102" s="10">
        <f t="shared" si="22"/>
        <v>0</v>
      </c>
      <c r="AO102" s="23">
        <f t="shared" si="23"/>
        <v>7</v>
      </c>
    </row>
    <row r="103" spans="1:41" s="220" customFormat="1">
      <c r="A103" s="137">
        <v>150</v>
      </c>
      <c r="B103" s="125" t="s">
        <v>372</v>
      </c>
      <c r="C103" s="275"/>
      <c r="D103" s="136"/>
      <c r="E103" s="126" t="s">
        <v>416</v>
      </c>
      <c r="F103" s="126" t="s">
        <v>546</v>
      </c>
      <c r="G103" s="133">
        <v>14</v>
      </c>
      <c r="H103" s="127">
        <v>529</v>
      </c>
      <c r="I103" s="127">
        <v>70</v>
      </c>
      <c r="J103" s="127">
        <v>18</v>
      </c>
      <c r="K103" s="127">
        <v>80</v>
      </c>
      <c r="L103" s="127">
        <v>15</v>
      </c>
      <c r="M103" s="128">
        <v>0.26500000000000001</v>
      </c>
      <c r="N103" s="10">
        <f t="shared" si="13"/>
        <v>140.185</v>
      </c>
      <c r="O103" s="10">
        <f>IF(C103='User Input'!$C$1,1,0)</f>
        <v>0</v>
      </c>
      <c r="P103" s="10">
        <f t="shared" si="24"/>
        <v>0</v>
      </c>
      <c r="Q103" s="10">
        <f t="shared" si="14"/>
        <v>0</v>
      </c>
      <c r="R103" s="10" t="str">
        <f t="shared" si="15"/>
        <v>Hill, Aaron</v>
      </c>
      <c r="S103" s="10">
        <f t="shared" si="16"/>
        <v>0</v>
      </c>
      <c r="T103" s="23">
        <f t="shared" si="17"/>
        <v>14</v>
      </c>
      <c r="U103" s="267">
        <v>271</v>
      </c>
      <c r="V103" s="255" t="s">
        <v>53</v>
      </c>
      <c r="W103" s="125"/>
      <c r="X103" s="225"/>
      <c r="Y103" s="126" t="s">
        <v>548</v>
      </c>
      <c r="Z103" s="126" t="s">
        <v>534</v>
      </c>
      <c r="AA103" s="317">
        <v>6</v>
      </c>
      <c r="AB103" s="242">
        <v>175</v>
      </c>
      <c r="AC103" s="240">
        <v>3.7</v>
      </c>
      <c r="AD103" s="240">
        <v>1.22</v>
      </c>
      <c r="AE103" s="127">
        <v>9</v>
      </c>
      <c r="AF103" s="127">
        <v>0</v>
      </c>
      <c r="AG103" s="127">
        <v>160</v>
      </c>
      <c r="AH103" s="10">
        <f t="shared" si="18"/>
        <v>647.5</v>
      </c>
      <c r="AI103" s="10">
        <f t="shared" si="19"/>
        <v>213.5</v>
      </c>
      <c r="AJ103" s="10">
        <f>IF(W103='User Input'!$C$1,1,0)</f>
        <v>0</v>
      </c>
      <c r="AK103" s="10">
        <f t="shared" si="25"/>
        <v>0</v>
      </c>
      <c r="AL103" s="10">
        <f t="shared" si="20"/>
        <v>0</v>
      </c>
      <c r="AM103" s="10" t="str">
        <f t="shared" si="21"/>
        <v>Bard, Daniel</v>
      </c>
      <c r="AN103" s="10">
        <f t="shared" si="22"/>
        <v>0</v>
      </c>
      <c r="AO103" s="23">
        <f t="shared" si="23"/>
        <v>6</v>
      </c>
    </row>
    <row r="104" spans="1:41" s="220" customFormat="1">
      <c r="A104" s="137">
        <v>151</v>
      </c>
      <c r="B104" s="125" t="s">
        <v>98</v>
      </c>
      <c r="C104" s="275"/>
      <c r="D104" s="136"/>
      <c r="E104" s="126" t="s">
        <v>348</v>
      </c>
      <c r="F104" s="126" t="s">
        <v>546</v>
      </c>
      <c r="G104" s="133">
        <v>14</v>
      </c>
      <c r="H104" s="127">
        <v>510</v>
      </c>
      <c r="I104" s="127">
        <v>80</v>
      </c>
      <c r="J104" s="127">
        <v>20</v>
      </c>
      <c r="K104" s="127">
        <v>70</v>
      </c>
      <c r="L104" s="127">
        <v>14</v>
      </c>
      <c r="M104" s="128">
        <v>0.26500000000000001</v>
      </c>
      <c r="N104" s="10">
        <f t="shared" si="13"/>
        <v>135.15</v>
      </c>
      <c r="O104" s="10">
        <f>IF(C104='User Input'!$C$1,1,0)</f>
        <v>0</v>
      </c>
      <c r="P104" s="10">
        <f t="shared" si="24"/>
        <v>0</v>
      </c>
      <c r="Q104" s="10">
        <f t="shared" si="14"/>
        <v>0</v>
      </c>
      <c r="R104" s="10" t="str">
        <f t="shared" si="15"/>
        <v>Johnson, Kelly</v>
      </c>
      <c r="S104" s="10">
        <f t="shared" si="16"/>
        <v>0</v>
      </c>
      <c r="T104" s="23">
        <f t="shared" si="17"/>
        <v>14</v>
      </c>
      <c r="U104" s="267">
        <v>272</v>
      </c>
      <c r="V104" s="255" t="s">
        <v>215</v>
      </c>
      <c r="W104" s="125"/>
      <c r="X104" s="241"/>
      <c r="Y104" s="126" t="s">
        <v>345</v>
      </c>
      <c r="Z104" s="126" t="s">
        <v>30</v>
      </c>
      <c r="AA104" s="317">
        <v>6</v>
      </c>
      <c r="AB104" s="242">
        <v>62</v>
      </c>
      <c r="AC104" s="240">
        <v>4</v>
      </c>
      <c r="AD104" s="240">
        <v>1.28</v>
      </c>
      <c r="AE104" s="127">
        <v>2</v>
      </c>
      <c r="AF104" s="127">
        <v>25</v>
      </c>
      <c r="AG104" s="127">
        <v>45</v>
      </c>
      <c r="AH104" s="10">
        <f t="shared" si="18"/>
        <v>248</v>
      </c>
      <c r="AI104" s="10">
        <f t="shared" si="19"/>
        <v>79.36</v>
      </c>
      <c r="AJ104" s="10">
        <f>IF(W104='User Input'!$C$1,1,0)</f>
        <v>0</v>
      </c>
      <c r="AK104" s="10">
        <f t="shared" si="25"/>
        <v>0</v>
      </c>
      <c r="AL104" s="10">
        <f t="shared" si="20"/>
        <v>0</v>
      </c>
      <c r="AM104" s="10" t="str">
        <f t="shared" si="21"/>
        <v>Perez, Chris</v>
      </c>
      <c r="AN104" s="10">
        <f t="shared" si="22"/>
        <v>0</v>
      </c>
      <c r="AO104" s="23">
        <f t="shared" si="23"/>
        <v>6</v>
      </c>
    </row>
    <row r="105" spans="1:41" s="220" customFormat="1">
      <c r="A105" s="137">
        <v>163</v>
      </c>
      <c r="B105" s="282" t="s">
        <v>90</v>
      </c>
      <c r="C105" s="275"/>
      <c r="D105" s="294"/>
      <c r="E105" s="284" t="s">
        <v>549</v>
      </c>
      <c r="F105" s="285" t="s">
        <v>532</v>
      </c>
      <c r="G105" s="133">
        <v>13</v>
      </c>
      <c r="H105" s="287">
        <v>531</v>
      </c>
      <c r="I105" s="287">
        <v>60</v>
      </c>
      <c r="J105" s="287">
        <v>19</v>
      </c>
      <c r="K105" s="287">
        <v>75</v>
      </c>
      <c r="L105" s="287">
        <v>0</v>
      </c>
      <c r="M105" s="288">
        <v>0.255</v>
      </c>
      <c r="N105" s="10">
        <f t="shared" si="13"/>
        <v>135.405</v>
      </c>
      <c r="O105" s="10">
        <f>IF(C105='User Input'!$C$1,1,0)</f>
        <v>0</v>
      </c>
      <c r="P105" s="10">
        <f t="shared" si="24"/>
        <v>0</v>
      </c>
      <c r="Q105" s="10">
        <f t="shared" si="14"/>
        <v>0</v>
      </c>
      <c r="R105" s="10" t="str">
        <f t="shared" si="15"/>
        <v>Hardy, J.J.</v>
      </c>
      <c r="S105" s="10">
        <f t="shared" si="16"/>
        <v>0</v>
      </c>
      <c r="T105" s="23">
        <f t="shared" si="17"/>
        <v>13</v>
      </c>
      <c r="U105" s="267">
        <v>273</v>
      </c>
      <c r="V105" s="305" t="s">
        <v>611</v>
      </c>
      <c r="W105" s="275"/>
      <c r="X105" s="300"/>
      <c r="Y105" s="285" t="s">
        <v>549</v>
      </c>
      <c r="Z105" s="285" t="s">
        <v>30</v>
      </c>
      <c r="AA105" s="317">
        <v>5</v>
      </c>
      <c r="AB105" s="302">
        <v>68</v>
      </c>
      <c r="AC105" s="303">
        <v>4</v>
      </c>
      <c r="AD105" s="303">
        <v>1.3</v>
      </c>
      <c r="AE105" s="290">
        <v>4</v>
      </c>
      <c r="AF105" s="290">
        <v>20</v>
      </c>
      <c r="AG105" s="290">
        <v>60</v>
      </c>
      <c r="AH105" s="10">
        <f t="shared" si="18"/>
        <v>272</v>
      </c>
      <c r="AI105" s="10">
        <f t="shared" si="19"/>
        <v>88.4</v>
      </c>
      <c r="AJ105" s="10">
        <f>IF(W105='User Input'!$C$1,1,0)</f>
        <v>0</v>
      </c>
      <c r="AK105" s="10">
        <f t="shared" si="25"/>
        <v>0</v>
      </c>
      <c r="AL105" s="10">
        <f t="shared" si="20"/>
        <v>0</v>
      </c>
      <c r="AM105" s="10" t="str">
        <f t="shared" si="21"/>
        <v>Johnson, Jim</v>
      </c>
      <c r="AN105" s="10">
        <f t="shared" si="22"/>
        <v>0</v>
      </c>
      <c r="AO105" s="23">
        <f t="shared" si="23"/>
        <v>5</v>
      </c>
    </row>
    <row r="106" spans="1:41" s="220" customFormat="1">
      <c r="A106" s="137">
        <v>164</v>
      </c>
      <c r="B106" s="275" t="s">
        <v>657</v>
      </c>
      <c r="C106" s="275"/>
      <c r="D106" s="294"/>
      <c r="E106" s="285" t="s">
        <v>167</v>
      </c>
      <c r="F106" s="285" t="s">
        <v>532</v>
      </c>
      <c r="G106" s="133">
        <v>13</v>
      </c>
      <c r="H106" s="290">
        <v>613</v>
      </c>
      <c r="I106" s="290">
        <v>80</v>
      </c>
      <c r="J106" s="290">
        <v>0</v>
      </c>
      <c r="K106" s="290">
        <v>30</v>
      </c>
      <c r="L106" s="290">
        <v>45</v>
      </c>
      <c r="M106" s="291">
        <v>0.26500000000000001</v>
      </c>
      <c r="N106" s="10">
        <f t="shared" si="13"/>
        <v>162.44500000000002</v>
      </c>
      <c r="O106" s="10">
        <f>IF(C106='User Input'!$C$1,1,0)</f>
        <v>0</v>
      </c>
      <c r="P106" s="10">
        <f t="shared" si="24"/>
        <v>0</v>
      </c>
      <c r="Q106" s="10">
        <f t="shared" si="14"/>
        <v>0</v>
      </c>
      <c r="R106" s="10" t="str">
        <f t="shared" si="15"/>
        <v>Gordon, Dee</v>
      </c>
      <c r="S106" s="10">
        <f t="shared" si="16"/>
        <v>0</v>
      </c>
      <c r="T106" s="23">
        <f t="shared" si="17"/>
        <v>13</v>
      </c>
      <c r="U106" s="267">
        <v>274</v>
      </c>
      <c r="V106" s="305" t="s">
        <v>79</v>
      </c>
      <c r="W106" s="275"/>
      <c r="X106" s="300"/>
      <c r="Y106" s="285" t="s">
        <v>544</v>
      </c>
      <c r="Z106" s="285" t="s">
        <v>30</v>
      </c>
      <c r="AA106" s="317">
        <v>5</v>
      </c>
      <c r="AB106" s="302">
        <v>66</v>
      </c>
      <c r="AC106" s="303">
        <v>3.9</v>
      </c>
      <c r="AD106" s="303">
        <v>1.28</v>
      </c>
      <c r="AE106" s="290">
        <v>3</v>
      </c>
      <c r="AF106" s="290">
        <v>25</v>
      </c>
      <c r="AG106" s="290">
        <v>45</v>
      </c>
      <c r="AH106" s="10">
        <f t="shared" si="18"/>
        <v>257.39999999999998</v>
      </c>
      <c r="AI106" s="10">
        <f t="shared" si="19"/>
        <v>84.48</v>
      </c>
      <c r="AJ106" s="10">
        <f>IF(W106='User Input'!$C$1,1,0)</f>
        <v>0</v>
      </c>
      <c r="AK106" s="10">
        <f t="shared" si="25"/>
        <v>0</v>
      </c>
      <c r="AL106" s="10">
        <f t="shared" si="20"/>
        <v>0</v>
      </c>
      <c r="AM106" s="10" t="str">
        <f t="shared" si="21"/>
        <v>Capps, Matt</v>
      </c>
      <c r="AN106" s="10">
        <f t="shared" si="22"/>
        <v>0</v>
      </c>
      <c r="AO106" s="23">
        <f t="shared" si="23"/>
        <v>5</v>
      </c>
    </row>
    <row r="107" spans="1:41" s="220" customFormat="1">
      <c r="A107" s="137">
        <v>165</v>
      </c>
      <c r="B107" s="125" t="s">
        <v>330</v>
      </c>
      <c r="C107" s="275"/>
      <c r="D107" s="222"/>
      <c r="E107" s="126" t="s">
        <v>547</v>
      </c>
      <c r="F107" s="126" t="s">
        <v>532</v>
      </c>
      <c r="G107" s="133">
        <v>13</v>
      </c>
      <c r="H107" s="127">
        <v>603</v>
      </c>
      <c r="I107" s="127">
        <v>70</v>
      </c>
      <c r="J107" s="127">
        <v>10</v>
      </c>
      <c r="K107" s="127">
        <v>65</v>
      </c>
      <c r="L107" s="127">
        <v>22</v>
      </c>
      <c r="M107" s="128">
        <v>0.25</v>
      </c>
      <c r="N107" s="10">
        <f t="shared" si="13"/>
        <v>150.75</v>
      </c>
      <c r="O107" s="10">
        <f>IF(C107='User Input'!$C$1,1,0)</f>
        <v>0</v>
      </c>
      <c r="P107" s="10">
        <f t="shared" si="24"/>
        <v>0</v>
      </c>
      <c r="Q107" s="10">
        <f t="shared" si="14"/>
        <v>0</v>
      </c>
      <c r="R107" s="10" t="str">
        <f t="shared" si="15"/>
        <v>Desmond, Ian</v>
      </c>
      <c r="S107" s="10">
        <f t="shared" si="16"/>
        <v>0</v>
      </c>
      <c r="T107" s="23">
        <f t="shared" si="17"/>
        <v>13</v>
      </c>
      <c r="U107" s="267">
        <v>275</v>
      </c>
      <c r="V107" s="255" t="s">
        <v>51</v>
      </c>
      <c r="W107" s="125"/>
      <c r="X107" s="225"/>
      <c r="Y107" s="126" t="s">
        <v>343</v>
      </c>
      <c r="Z107" s="126" t="s">
        <v>30</v>
      </c>
      <c r="AA107" s="317">
        <v>5</v>
      </c>
      <c r="AB107" s="242">
        <v>59</v>
      </c>
      <c r="AC107" s="240">
        <v>3.6</v>
      </c>
      <c r="AD107" s="240">
        <v>1.2</v>
      </c>
      <c r="AE107" s="127">
        <v>2</v>
      </c>
      <c r="AF107" s="127">
        <v>20</v>
      </c>
      <c r="AG107" s="127">
        <v>45</v>
      </c>
      <c r="AH107" s="10">
        <f t="shared" si="18"/>
        <v>212.4</v>
      </c>
      <c r="AI107" s="10">
        <f t="shared" si="19"/>
        <v>70.8</v>
      </c>
      <c r="AJ107" s="10">
        <f>IF(W107='User Input'!$C$1,1,0)</f>
        <v>0</v>
      </c>
      <c r="AK107" s="10">
        <f t="shared" si="25"/>
        <v>0</v>
      </c>
      <c r="AL107" s="10">
        <f t="shared" si="20"/>
        <v>0</v>
      </c>
      <c r="AM107" s="10" t="str">
        <f t="shared" si="21"/>
        <v>Fuentes, Brian</v>
      </c>
      <c r="AN107" s="10">
        <f t="shared" si="22"/>
        <v>0</v>
      </c>
      <c r="AO107" s="23">
        <f t="shared" si="23"/>
        <v>5</v>
      </c>
    </row>
    <row r="108" spans="1:41" s="220" customFormat="1">
      <c r="A108" s="137">
        <v>166</v>
      </c>
      <c r="B108" s="125" t="s">
        <v>178</v>
      </c>
      <c r="C108" s="275"/>
      <c r="D108" s="222"/>
      <c r="E108" s="126" t="s">
        <v>544</v>
      </c>
      <c r="F108" s="126" t="s">
        <v>542</v>
      </c>
      <c r="G108" s="133">
        <v>13</v>
      </c>
      <c r="H108" s="127">
        <v>555</v>
      </c>
      <c r="I108" s="127">
        <v>75</v>
      </c>
      <c r="J108" s="127">
        <v>18</v>
      </c>
      <c r="K108" s="127">
        <v>85</v>
      </c>
      <c r="L108" s="127">
        <v>3</v>
      </c>
      <c r="M108" s="128">
        <v>0.26500000000000001</v>
      </c>
      <c r="N108" s="10">
        <f t="shared" si="13"/>
        <v>147.07500000000002</v>
      </c>
      <c r="O108" s="10">
        <f>IF(C108='User Input'!$C$1,1,0)</f>
        <v>0</v>
      </c>
      <c r="P108" s="10">
        <f t="shared" si="24"/>
        <v>0</v>
      </c>
      <c r="Q108" s="10">
        <f t="shared" si="14"/>
        <v>0</v>
      </c>
      <c r="R108" s="10" t="str">
        <f t="shared" si="15"/>
        <v>Valencia, Danny</v>
      </c>
      <c r="S108" s="10">
        <f t="shared" si="16"/>
        <v>0</v>
      </c>
      <c r="T108" s="23">
        <f t="shared" si="17"/>
        <v>13</v>
      </c>
      <c r="U108" s="267">
        <v>276</v>
      </c>
      <c r="V108" s="305" t="s">
        <v>609</v>
      </c>
      <c r="W108" s="275"/>
      <c r="X108" s="300"/>
      <c r="Y108" s="285" t="s">
        <v>341</v>
      </c>
      <c r="Z108" s="285" t="s">
        <v>350</v>
      </c>
      <c r="AA108" s="317">
        <v>5</v>
      </c>
      <c r="AB108" s="302">
        <v>69</v>
      </c>
      <c r="AC108" s="303">
        <v>2.7</v>
      </c>
      <c r="AD108" s="303">
        <v>1.28</v>
      </c>
      <c r="AE108" s="290">
        <v>1</v>
      </c>
      <c r="AF108" s="290">
        <v>20</v>
      </c>
      <c r="AG108" s="290">
        <v>70</v>
      </c>
      <c r="AH108" s="10">
        <f t="shared" si="18"/>
        <v>186.3</v>
      </c>
      <c r="AI108" s="10">
        <f t="shared" si="19"/>
        <v>88.320000000000007</v>
      </c>
      <c r="AJ108" s="10">
        <f>IF(W108='User Input'!$C$1,1,0)</f>
        <v>0</v>
      </c>
      <c r="AK108" s="10">
        <f t="shared" si="25"/>
        <v>0</v>
      </c>
      <c r="AL108" s="10">
        <f t="shared" si="20"/>
        <v>0</v>
      </c>
      <c r="AM108" s="10" t="str">
        <f t="shared" si="21"/>
        <v>Abreu, Juan</v>
      </c>
      <c r="AN108" s="10">
        <f t="shared" si="22"/>
        <v>0</v>
      </c>
      <c r="AO108" s="23">
        <f t="shared" si="23"/>
        <v>5</v>
      </c>
    </row>
    <row r="109" spans="1:41" s="220" customFormat="1">
      <c r="A109" s="137">
        <v>167</v>
      </c>
      <c r="B109" s="297" t="s">
        <v>455</v>
      </c>
      <c r="C109" s="275"/>
      <c r="D109" s="136"/>
      <c r="E109" s="126" t="s">
        <v>345</v>
      </c>
      <c r="F109" s="126" t="s">
        <v>546</v>
      </c>
      <c r="G109" s="133">
        <v>13</v>
      </c>
      <c r="H109" s="127">
        <v>551</v>
      </c>
      <c r="I109" s="127">
        <v>80</v>
      </c>
      <c r="J109" s="127">
        <v>14</v>
      </c>
      <c r="K109" s="127">
        <v>60</v>
      </c>
      <c r="L109" s="127">
        <v>12</v>
      </c>
      <c r="M109" s="128">
        <v>0.255</v>
      </c>
      <c r="N109" s="10">
        <f t="shared" si="13"/>
        <v>140.505</v>
      </c>
      <c r="O109" s="10">
        <f>IF(C109='User Input'!$C$1,1,0)</f>
        <v>0</v>
      </c>
      <c r="P109" s="10">
        <f t="shared" si="24"/>
        <v>0</v>
      </c>
      <c r="Q109" s="10">
        <f t="shared" si="14"/>
        <v>0</v>
      </c>
      <c r="R109" s="10" t="str">
        <f t="shared" si="15"/>
        <v>Kipnis, Jason</v>
      </c>
      <c r="S109" s="10">
        <f t="shared" si="16"/>
        <v>0</v>
      </c>
      <c r="T109" s="23">
        <f t="shared" si="17"/>
        <v>13</v>
      </c>
      <c r="U109" s="267">
        <v>278</v>
      </c>
      <c r="V109" s="255" t="s">
        <v>46</v>
      </c>
      <c r="W109" s="125"/>
      <c r="X109" s="225"/>
      <c r="Y109" s="126" t="s">
        <v>342</v>
      </c>
      <c r="Z109" s="126" t="s">
        <v>125</v>
      </c>
      <c r="AA109" s="317">
        <v>5</v>
      </c>
      <c r="AB109" s="242">
        <v>98</v>
      </c>
      <c r="AC109" s="240">
        <v>2.75</v>
      </c>
      <c r="AD109" s="240">
        <v>1.1000000000000001</v>
      </c>
      <c r="AE109" s="127">
        <v>7</v>
      </c>
      <c r="AF109" s="127">
        <v>3</v>
      </c>
      <c r="AG109" s="127">
        <v>90</v>
      </c>
      <c r="AH109" s="10">
        <f t="shared" si="18"/>
        <v>269.5</v>
      </c>
      <c r="AI109" s="10">
        <f t="shared" si="19"/>
        <v>107.80000000000001</v>
      </c>
      <c r="AJ109" s="10">
        <f>IF(W109='User Input'!$C$1,1,0)</f>
        <v>0</v>
      </c>
      <c r="AK109" s="10">
        <f t="shared" si="25"/>
        <v>0</v>
      </c>
      <c r="AL109" s="10">
        <f t="shared" si="20"/>
        <v>0</v>
      </c>
      <c r="AM109" s="10" t="str">
        <f t="shared" si="21"/>
        <v>Chapman, Aroldis</v>
      </c>
      <c r="AN109" s="10">
        <f t="shared" si="22"/>
        <v>0</v>
      </c>
      <c r="AO109" s="23">
        <f t="shared" si="23"/>
        <v>5</v>
      </c>
    </row>
    <row r="110" spans="1:41" s="220" customFormat="1">
      <c r="A110" s="137">
        <v>168</v>
      </c>
      <c r="B110" s="254" t="s">
        <v>2</v>
      </c>
      <c r="C110" s="275"/>
      <c r="D110" s="136"/>
      <c r="E110" s="257" t="s">
        <v>539</v>
      </c>
      <c r="F110" s="126" t="s">
        <v>538</v>
      </c>
      <c r="G110" s="133">
        <v>13</v>
      </c>
      <c r="H110" s="251">
        <v>640</v>
      </c>
      <c r="I110" s="251">
        <v>100</v>
      </c>
      <c r="J110" s="251">
        <v>9</v>
      </c>
      <c r="K110" s="251">
        <v>50</v>
      </c>
      <c r="L110" s="251">
        <v>27</v>
      </c>
      <c r="M110" s="258">
        <v>0.26</v>
      </c>
      <c r="N110" s="10">
        <f t="shared" si="13"/>
        <v>166.4</v>
      </c>
      <c r="O110" s="10">
        <f>IF(C110='User Input'!$C$1,1,0)</f>
        <v>0</v>
      </c>
      <c r="P110" s="10">
        <f t="shared" si="24"/>
        <v>0</v>
      </c>
      <c r="Q110" s="10">
        <f t="shared" si="14"/>
        <v>0</v>
      </c>
      <c r="R110" s="10" t="str">
        <f t="shared" si="15"/>
        <v>Jackson, Austin</v>
      </c>
      <c r="S110" s="10">
        <f t="shared" si="16"/>
        <v>0</v>
      </c>
      <c r="T110" s="23">
        <f t="shared" si="17"/>
        <v>13</v>
      </c>
      <c r="U110" s="267">
        <v>279</v>
      </c>
      <c r="V110" s="305" t="s">
        <v>613</v>
      </c>
      <c r="W110" s="275"/>
      <c r="X110" s="300"/>
      <c r="Y110" s="285" t="s">
        <v>167</v>
      </c>
      <c r="Z110" s="285" t="s">
        <v>350</v>
      </c>
      <c r="AA110" s="317">
        <v>5</v>
      </c>
      <c r="AB110" s="302">
        <v>53</v>
      </c>
      <c r="AC110" s="303">
        <v>3.5</v>
      </c>
      <c r="AD110" s="303">
        <v>1.25</v>
      </c>
      <c r="AE110" s="290">
        <v>2</v>
      </c>
      <c r="AF110" s="290">
        <v>12</v>
      </c>
      <c r="AG110" s="290">
        <v>55</v>
      </c>
      <c r="AH110" s="10">
        <f t="shared" si="18"/>
        <v>185.5</v>
      </c>
      <c r="AI110" s="10">
        <f t="shared" si="19"/>
        <v>66.25</v>
      </c>
      <c r="AJ110" s="10">
        <f>IF(W110='User Input'!$C$1,1,0)</f>
        <v>0</v>
      </c>
      <c r="AK110" s="10">
        <f t="shared" si="25"/>
        <v>0</v>
      </c>
      <c r="AL110" s="10">
        <f t="shared" si="20"/>
        <v>0</v>
      </c>
      <c r="AM110" s="10" t="str">
        <f t="shared" si="21"/>
        <v>Guerra, Javy</v>
      </c>
      <c r="AN110" s="10">
        <f t="shared" si="22"/>
        <v>0</v>
      </c>
      <c r="AO110" s="23">
        <f t="shared" si="23"/>
        <v>5</v>
      </c>
    </row>
    <row r="111" spans="1:41" s="220" customFormat="1">
      <c r="A111" s="137">
        <v>169</v>
      </c>
      <c r="B111" s="125" t="s">
        <v>646</v>
      </c>
      <c r="C111" s="275"/>
      <c r="D111" s="222"/>
      <c r="E111" s="126" t="s">
        <v>539</v>
      </c>
      <c r="F111" s="126" t="s">
        <v>538</v>
      </c>
      <c r="G111" s="133">
        <v>13</v>
      </c>
      <c r="H111" s="127">
        <v>542</v>
      </c>
      <c r="I111" s="127">
        <v>70</v>
      </c>
      <c r="J111" s="127">
        <v>17</v>
      </c>
      <c r="K111" s="127">
        <v>80</v>
      </c>
      <c r="L111" s="127">
        <v>3</v>
      </c>
      <c r="M111" s="128">
        <v>0.28499999999999998</v>
      </c>
      <c r="N111" s="10">
        <f t="shared" si="13"/>
        <v>154.47</v>
      </c>
      <c r="O111" s="10">
        <f>IF(C111='User Input'!$C$1,1,0)</f>
        <v>0</v>
      </c>
      <c r="P111" s="10">
        <f t="shared" si="24"/>
        <v>0</v>
      </c>
      <c r="Q111" s="10">
        <f t="shared" si="14"/>
        <v>0</v>
      </c>
      <c r="R111" s="10" t="str">
        <f t="shared" si="15"/>
        <v>Young, Delmon</v>
      </c>
      <c r="S111" s="10">
        <f t="shared" si="16"/>
        <v>0</v>
      </c>
      <c r="T111" s="23">
        <f t="shared" si="17"/>
        <v>13</v>
      </c>
      <c r="U111" s="267">
        <v>280</v>
      </c>
      <c r="V111" s="307" t="s">
        <v>614</v>
      </c>
      <c r="W111" s="275"/>
      <c r="X111" s="300"/>
      <c r="Y111" s="285" t="s">
        <v>541</v>
      </c>
      <c r="Z111" s="285" t="s">
        <v>350</v>
      </c>
      <c r="AA111" s="317">
        <v>5</v>
      </c>
      <c r="AB111" s="302">
        <v>70</v>
      </c>
      <c r="AC111" s="303">
        <v>3.55</v>
      </c>
      <c r="AD111" s="303">
        <v>1.3</v>
      </c>
      <c r="AE111" s="290">
        <v>4</v>
      </c>
      <c r="AF111" s="290">
        <v>10</v>
      </c>
      <c r="AG111" s="290">
        <v>40</v>
      </c>
      <c r="AH111" s="10">
        <f t="shared" si="18"/>
        <v>248.5</v>
      </c>
      <c r="AI111" s="10">
        <f t="shared" si="19"/>
        <v>91</v>
      </c>
      <c r="AJ111" s="10">
        <f>IF(W111='User Input'!$C$1,1,0)</f>
        <v>0</v>
      </c>
      <c r="AK111" s="10">
        <f t="shared" si="25"/>
        <v>0</v>
      </c>
      <c r="AL111" s="10">
        <f t="shared" si="20"/>
        <v>0</v>
      </c>
      <c r="AM111" s="10" t="str">
        <f t="shared" si="21"/>
        <v>Rauch, John</v>
      </c>
      <c r="AN111" s="10">
        <f t="shared" si="22"/>
        <v>0</v>
      </c>
      <c r="AO111" s="23">
        <f t="shared" si="23"/>
        <v>5</v>
      </c>
    </row>
    <row r="112" spans="1:41" s="220" customFormat="1">
      <c r="A112" s="137">
        <v>170</v>
      </c>
      <c r="B112" s="282" t="s">
        <v>9</v>
      </c>
      <c r="C112" s="275"/>
      <c r="D112" s="294"/>
      <c r="E112" s="284" t="s">
        <v>642</v>
      </c>
      <c r="F112" s="285" t="s">
        <v>538</v>
      </c>
      <c r="G112" s="133">
        <v>13</v>
      </c>
      <c r="H112" s="287">
        <v>592</v>
      </c>
      <c r="I112" s="287">
        <v>75</v>
      </c>
      <c r="J112" s="287">
        <v>7</v>
      </c>
      <c r="K112" s="287">
        <v>35</v>
      </c>
      <c r="L112" s="287">
        <v>30</v>
      </c>
      <c r="M112" s="288">
        <v>0.255</v>
      </c>
      <c r="N112" s="10">
        <f t="shared" si="13"/>
        <v>150.96</v>
      </c>
      <c r="O112" s="10">
        <f>IF(C112='User Input'!$C$1,1,0)</f>
        <v>0</v>
      </c>
      <c r="P112" s="10">
        <f t="shared" si="24"/>
        <v>0</v>
      </c>
      <c r="Q112" s="10">
        <f t="shared" si="14"/>
        <v>0</v>
      </c>
      <c r="R112" s="10" t="str">
        <f t="shared" si="15"/>
        <v>Maybin, Cameron</v>
      </c>
      <c r="S112" s="10">
        <f t="shared" si="16"/>
        <v>0</v>
      </c>
      <c r="T112" s="23">
        <f t="shared" si="17"/>
        <v>13</v>
      </c>
      <c r="U112" s="267">
        <v>281</v>
      </c>
      <c r="V112" s="305" t="s">
        <v>615</v>
      </c>
      <c r="W112" s="275"/>
      <c r="X112" s="300"/>
      <c r="Y112" s="285" t="s">
        <v>547</v>
      </c>
      <c r="Z112" s="285" t="s">
        <v>350</v>
      </c>
      <c r="AA112" s="317">
        <v>5</v>
      </c>
      <c r="AB112" s="302">
        <v>98</v>
      </c>
      <c r="AC112" s="303">
        <v>2.65</v>
      </c>
      <c r="AD112" s="303">
        <v>1.1499999999999999</v>
      </c>
      <c r="AE112" s="290">
        <v>5</v>
      </c>
      <c r="AF112" s="290">
        <v>5</v>
      </c>
      <c r="AG112" s="290">
        <v>90</v>
      </c>
      <c r="AH112" s="10">
        <f t="shared" si="18"/>
        <v>259.7</v>
      </c>
      <c r="AI112" s="10">
        <f t="shared" si="19"/>
        <v>112.69999999999999</v>
      </c>
      <c r="AJ112" s="10">
        <f>IF(W112='User Input'!$C$1,1,0)</f>
        <v>0</v>
      </c>
      <c r="AK112" s="10">
        <f t="shared" si="25"/>
        <v>0</v>
      </c>
      <c r="AL112" s="10">
        <f t="shared" si="20"/>
        <v>0</v>
      </c>
      <c r="AM112" s="10" t="str">
        <f t="shared" si="21"/>
        <v>Clippard, Tyler</v>
      </c>
      <c r="AN112" s="10">
        <f t="shared" si="22"/>
        <v>0</v>
      </c>
      <c r="AO112" s="23">
        <f t="shared" si="23"/>
        <v>5</v>
      </c>
    </row>
    <row r="113" spans="1:41" s="220" customFormat="1">
      <c r="A113" s="137">
        <v>171</v>
      </c>
      <c r="B113" s="282" t="s">
        <v>456</v>
      </c>
      <c r="C113" s="275"/>
      <c r="D113" s="294"/>
      <c r="E113" s="284" t="s">
        <v>343</v>
      </c>
      <c r="F113" s="285" t="s">
        <v>546</v>
      </c>
      <c r="G113" s="133">
        <v>12</v>
      </c>
      <c r="H113" s="287">
        <v>608</v>
      </c>
      <c r="I113" s="287">
        <v>90</v>
      </c>
      <c r="J113" s="287">
        <v>3</v>
      </c>
      <c r="K113" s="287">
        <v>50</v>
      </c>
      <c r="L113" s="287">
        <v>30</v>
      </c>
      <c r="M113" s="288">
        <v>0.26500000000000001</v>
      </c>
      <c r="N113" s="10">
        <f t="shared" si="13"/>
        <v>161.12</v>
      </c>
      <c r="O113" s="10">
        <f>IF(C113='User Input'!$C$1,1,0)</f>
        <v>0</v>
      </c>
      <c r="P113" s="10">
        <f t="shared" si="24"/>
        <v>0</v>
      </c>
      <c r="Q113" s="10">
        <f t="shared" si="14"/>
        <v>0</v>
      </c>
      <c r="R113" s="10" t="str">
        <f t="shared" si="15"/>
        <v>Weeks, Jemile</v>
      </c>
      <c r="S113" s="10">
        <f t="shared" si="16"/>
        <v>0</v>
      </c>
      <c r="T113" s="23">
        <f t="shared" si="17"/>
        <v>12</v>
      </c>
      <c r="U113" s="267">
        <v>282</v>
      </c>
      <c r="V113" s="305" t="s">
        <v>616</v>
      </c>
      <c r="W113" s="275"/>
      <c r="X113" s="300"/>
      <c r="Y113" s="285" t="s">
        <v>548</v>
      </c>
      <c r="Z113" s="285" t="s">
        <v>350</v>
      </c>
      <c r="AA113" s="317">
        <v>5</v>
      </c>
      <c r="AB113" s="302">
        <v>78</v>
      </c>
      <c r="AC113" s="303">
        <v>3.25</v>
      </c>
      <c r="AD113" s="303">
        <v>1.25</v>
      </c>
      <c r="AE113" s="290">
        <v>6</v>
      </c>
      <c r="AF113" s="290">
        <v>5</v>
      </c>
      <c r="AG113" s="290">
        <v>65</v>
      </c>
      <c r="AH113" s="10">
        <f t="shared" si="18"/>
        <v>253.5</v>
      </c>
      <c r="AI113" s="10">
        <f t="shared" si="19"/>
        <v>97.5</v>
      </c>
      <c r="AJ113" s="10">
        <f>IF(W113='User Input'!$C$1,1,0)</f>
        <v>0</v>
      </c>
      <c r="AK113" s="10">
        <f t="shared" si="25"/>
        <v>0</v>
      </c>
      <c r="AL113" s="10">
        <f t="shared" si="20"/>
        <v>0</v>
      </c>
      <c r="AM113" s="10" t="str">
        <f t="shared" si="21"/>
        <v>Melancon,Mark</v>
      </c>
      <c r="AN113" s="10">
        <f t="shared" si="22"/>
        <v>0</v>
      </c>
      <c r="AO113" s="23">
        <f t="shared" si="23"/>
        <v>5</v>
      </c>
    </row>
    <row r="114" spans="1:41" s="220" customFormat="1">
      <c r="A114" s="137">
        <v>181</v>
      </c>
      <c r="B114" s="275" t="s">
        <v>471</v>
      </c>
      <c r="C114" s="275"/>
      <c r="D114" s="294"/>
      <c r="E114" s="285" t="s">
        <v>346</v>
      </c>
      <c r="F114" s="285" t="s">
        <v>535</v>
      </c>
      <c r="G114" s="133">
        <v>12</v>
      </c>
      <c r="H114" s="290">
        <v>498</v>
      </c>
      <c r="I114" s="290">
        <v>60</v>
      </c>
      <c r="J114" s="290">
        <v>25</v>
      </c>
      <c r="K114" s="290">
        <v>75</v>
      </c>
      <c r="L114" s="290">
        <v>7</v>
      </c>
      <c r="M114" s="291">
        <v>0.26</v>
      </c>
      <c r="N114" s="10">
        <f t="shared" si="13"/>
        <v>129.48000000000002</v>
      </c>
      <c r="O114" s="10">
        <f>IF(C114='User Input'!$C$1,1,0)</f>
        <v>0</v>
      </c>
      <c r="P114" s="10">
        <f t="shared" si="24"/>
        <v>0</v>
      </c>
      <c r="Q114" s="10">
        <f t="shared" si="14"/>
        <v>0</v>
      </c>
      <c r="R114" s="10" t="str">
        <f t="shared" si="15"/>
        <v>Trumbo, Mark</v>
      </c>
      <c r="S114" s="10">
        <f t="shared" si="16"/>
        <v>0</v>
      </c>
      <c r="T114" s="23">
        <f t="shared" si="17"/>
        <v>12</v>
      </c>
      <c r="U114" s="267">
        <v>283</v>
      </c>
      <c r="V114" s="255" t="s">
        <v>124</v>
      </c>
      <c r="W114" s="125"/>
      <c r="X114" s="225"/>
      <c r="Y114" s="126" t="s">
        <v>344</v>
      </c>
      <c r="Z114" s="126" t="s">
        <v>125</v>
      </c>
      <c r="AA114" s="317">
        <v>5</v>
      </c>
      <c r="AB114" s="251">
        <v>82</v>
      </c>
      <c r="AC114" s="252">
        <v>2.75</v>
      </c>
      <c r="AD114" s="252">
        <v>1.1499999999999999</v>
      </c>
      <c r="AE114" s="251">
        <v>7</v>
      </c>
      <c r="AF114" s="251">
        <v>3</v>
      </c>
      <c r="AG114" s="251">
        <v>70</v>
      </c>
      <c r="AH114" s="10">
        <f t="shared" si="18"/>
        <v>225.5</v>
      </c>
      <c r="AI114" s="10">
        <f t="shared" si="19"/>
        <v>94.3</v>
      </c>
      <c r="AJ114" s="10">
        <f>IF(W114='User Input'!$C$1,1,0)</f>
        <v>0</v>
      </c>
      <c r="AK114" s="10">
        <f t="shared" si="25"/>
        <v>0</v>
      </c>
      <c r="AL114" s="10">
        <f t="shared" si="20"/>
        <v>0</v>
      </c>
      <c r="AM114" s="10" t="str">
        <f t="shared" si="21"/>
        <v>Venters, Jonny</v>
      </c>
      <c r="AN114" s="10">
        <f t="shared" si="22"/>
        <v>0</v>
      </c>
      <c r="AO114" s="23">
        <f t="shared" si="23"/>
        <v>5</v>
      </c>
    </row>
    <row r="115" spans="1:41" s="220" customFormat="1">
      <c r="A115" s="137">
        <v>182</v>
      </c>
      <c r="B115" s="275" t="s">
        <v>472</v>
      </c>
      <c r="C115" s="275"/>
      <c r="D115" s="294"/>
      <c r="E115" s="285" t="s">
        <v>416</v>
      </c>
      <c r="F115" s="285" t="s">
        <v>535</v>
      </c>
      <c r="G115" s="133">
        <v>12</v>
      </c>
      <c r="H115" s="290">
        <v>517</v>
      </c>
      <c r="I115" s="290">
        <v>75</v>
      </c>
      <c r="J115" s="290">
        <v>27</v>
      </c>
      <c r="K115" s="290">
        <v>85</v>
      </c>
      <c r="L115" s="290">
        <v>7</v>
      </c>
      <c r="M115" s="291">
        <v>0.245</v>
      </c>
      <c r="N115" s="10">
        <f t="shared" si="13"/>
        <v>126.66499999999999</v>
      </c>
      <c r="O115" s="10">
        <f>IF(C115='User Input'!$C$1,1,0)</f>
        <v>0</v>
      </c>
      <c r="P115" s="10">
        <f t="shared" si="24"/>
        <v>0</v>
      </c>
      <c r="Q115" s="10">
        <f t="shared" si="14"/>
        <v>0</v>
      </c>
      <c r="R115" s="10" t="str">
        <f t="shared" si="15"/>
        <v>Goldschmidt, Paul</v>
      </c>
      <c r="S115" s="10">
        <f t="shared" si="16"/>
        <v>0</v>
      </c>
      <c r="T115" s="23">
        <f t="shared" si="17"/>
        <v>12</v>
      </c>
      <c r="U115" s="267">
        <v>286</v>
      </c>
      <c r="V115" s="255" t="s">
        <v>38</v>
      </c>
      <c r="W115" s="125"/>
      <c r="X115" s="241"/>
      <c r="Y115" s="126" t="s">
        <v>537</v>
      </c>
      <c r="Z115" s="126" t="s">
        <v>125</v>
      </c>
      <c r="AA115" s="317">
        <v>5</v>
      </c>
      <c r="AB115" s="242">
        <v>70</v>
      </c>
      <c r="AC115" s="240">
        <v>2.95</v>
      </c>
      <c r="AD115" s="240">
        <v>1.1599999999999999</v>
      </c>
      <c r="AE115" s="127">
        <v>3</v>
      </c>
      <c r="AF115" s="127">
        <v>35</v>
      </c>
      <c r="AG115" s="127">
        <v>60</v>
      </c>
      <c r="AH115" s="10">
        <f t="shared" si="18"/>
        <v>206.5</v>
      </c>
      <c r="AI115" s="10">
        <f t="shared" si="19"/>
        <v>81.199999999999989</v>
      </c>
      <c r="AJ115" s="10">
        <f>IF(W115='User Input'!$C$1,1,0)</f>
        <v>0</v>
      </c>
      <c r="AK115" s="10">
        <f t="shared" si="25"/>
        <v>0</v>
      </c>
      <c r="AL115" s="10">
        <f t="shared" si="20"/>
        <v>0</v>
      </c>
      <c r="AM115" s="10" t="str">
        <f t="shared" si="21"/>
        <v>Rodriguez, Francisco</v>
      </c>
      <c r="AN115" s="10">
        <f t="shared" si="22"/>
        <v>0</v>
      </c>
      <c r="AO115" s="23">
        <f t="shared" si="23"/>
        <v>5</v>
      </c>
    </row>
    <row r="116" spans="1:41" s="220" customFormat="1">
      <c r="A116" s="137">
        <v>183</v>
      </c>
      <c r="B116" s="125" t="s">
        <v>25</v>
      </c>
      <c r="C116" s="275"/>
      <c r="D116" s="136"/>
      <c r="E116" s="126" t="s">
        <v>548</v>
      </c>
      <c r="F116" s="126" t="s">
        <v>235</v>
      </c>
      <c r="G116" s="133">
        <v>12</v>
      </c>
      <c r="H116" s="127">
        <v>425</v>
      </c>
      <c r="I116" s="127">
        <v>75</v>
      </c>
      <c r="J116" s="127">
        <v>27</v>
      </c>
      <c r="K116" s="127">
        <v>90</v>
      </c>
      <c r="L116" s="127">
        <v>0</v>
      </c>
      <c r="M116" s="128">
        <v>0.27</v>
      </c>
      <c r="N116" s="10">
        <f t="shared" si="13"/>
        <v>114.75000000000001</v>
      </c>
      <c r="O116" s="10">
        <f>IF(C116='User Input'!$C$1,1,0)</f>
        <v>0</v>
      </c>
      <c r="P116" s="10">
        <f t="shared" si="24"/>
        <v>0</v>
      </c>
      <c r="Q116" s="10">
        <f t="shared" si="14"/>
        <v>0</v>
      </c>
      <c r="R116" s="10" t="str">
        <f t="shared" si="15"/>
        <v>Ortiz, David</v>
      </c>
      <c r="S116" s="10">
        <f t="shared" si="16"/>
        <v>0</v>
      </c>
      <c r="T116" s="23">
        <f t="shared" si="17"/>
        <v>12</v>
      </c>
      <c r="U116" s="267">
        <v>299</v>
      </c>
      <c r="V116" s="255" t="s">
        <v>309</v>
      </c>
      <c r="W116" s="125"/>
      <c r="X116" s="225"/>
      <c r="Y116" s="126" t="s">
        <v>540</v>
      </c>
      <c r="Z116" s="126" t="s">
        <v>534</v>
      </c>
      <c r="AA116" s="317">
        <v>5</v>
      </c>
      <c r="AB116" s="242">
        <v>184</v>
      </c>
      <c r="AC116" s="240">
        <v>3.9</v>
      </c>
      <c r="AD116" s="240">
        <v>1.24</v>
      </c>
      <c r="AE116" s="127">
        <v>12</v>
      </c>
      <c r="AF116" s="127">
        <v>0</v>
      </c>
      <c r="AG116" s="127">
        <v>150</v>
      </c>
      <c r="AH116" s="10">
        <f t="shared" si="18"/>
        <v>717.6</v>
      </c>
      <c r="AI116" s="10">
        <f t="shared" si="19"/>
        <v>228.16</v>
      </c>
      <c r="AJ116" s="10">
        <f>IF(W116='User Input'!$C$1,1,0)</f>
        <v>0</v>
      </c>
      <c r="AK116" s="10">
        <f t="shared" si="25"/>
        <v>0</v>
      </c>
      <c r="AL116" s="10">
        <f t="shared" si="20"/>
        <v>0</v>
      </c>
      <c r="AM116" s="10" t="str">
        <f t="shared" si="21"/>
        <v>Kuroda, Hiroki</v>
      </c>
      <c r="AN116" s="10">
        <f t="shared" si="22"/>
        <v>0</v>
      </c>
      <c r="AO116" s="23">
        <f t="shared" si="23"/>
        <v>5</v>
      </c>
    </row>
    <row r="117" spans="1:41" s="220" customFormat="1">
      <c r="A117" s="137">
        <v>184</v>
      </c>
      <c r="B117" s="297" t="s">
        <v>658</v>
      </c>
      <c r="C117" s="275"/>
      <c r="D117" s="294"/>
      <c r="E117" s="285" t="s">
        <v>342</v>
      </c>
      <c r="F117" s="285" t="s">
        <v>532</v>
      </c>
      <c r="G117" s="133">
        <v>12</v>
      </c>
      <c r="H117" s="290">
        <v>539</v>
      </c>
      <c r="I117" s="290">
        <v>55</v>
      </c>
      <c r="J117" s="290">
        <v>14</v>
      </c>
      <c r="K117" s="290">
        <v>70</v>
      </c>
      <c r="L117" s="290">
        <v>20</v>
      </c>
      <c r="M117" s="291">
        <v>0.245</v>
      </c>
      <c r="N117" s="10">
        <f t="shared" si="13"/>
        <v>132.05500000000001</v>
      </c>
      <c r="O117" s="10">
        <f>IF(C117='User Input'!$C$1,1,0)</f>
        <v>0</v>
      </c>
      <c r="P117" s="10">
        <f t="shared" si="24"/>
        <v>0</v>
      </c>
      <c r="Q117" s="10">
        <f t="shared" si="14"/>
        <v>0</v>
      </c>
      <c r="R117" s="10" t="str">
        <f t="shared" si="15"/>
        <v>Cozart, Zack</v>
      </c>
      <c r="S117" s="10">
        <f t="shared" si="16"/>
        <v>0</v>
      </c>
      <c r="T117" s="23">
        <f t="shared" si="17"/>
        <v>12</v>
      </c>
      <c r="U117" s="267">
        <v>300</v>
      </c>
      <c r="V117" s="255" t="s">
        <v>637</v>
      </c>
      <c r="W117" s="125"/>
      <c r="X117" s="225"/>
      <c r="Y117" s="126" t="s">
        <v>347</v>
      </c>
      <c r="Z117" s="126" t="s">
        <v>534</v>
      </c>
      <c r="AA117" s="317">
        <v>4</v>
      </c>
      <c r="AB117" s="242">
        <v>206</v>
      </c>
      <c r="AC117" s="240">
        <v>3.75</v>
      </c>
      <c r="AD117" s="240">
        <v>1.28</v>
      </c>
      <c r="AE117" s="127">
        <v>9</v>
      </c>
      <c r="AF117" s="127">
        <v>0</v>
      </c>
      <c r="AG117" s="127">
        <v>150</v>
      </c>
      <c r="AH117" s="10">
        <f t="shared" si="18"/>
        <v>772.5</v>
      </c>
      <c r="AI117" s="10">
        <f t="shared" si="19"/>
        <v>263.68</v>
      </c>
      <c r="AJ117" s="10">
        <f>IF(W117='User Input'!$C$1,1,0)</f>
        <v>0</v>
      </c>
      <c r="AK117" s="10">
        <f t="shared" si="25"/>
        <v>0</v>
      </c>
      <c r="AL117" s="10">
        <f t="shared" si="20"/>
        <v>0</v>
      </c>
      <c r="AM117" s="10" t="str">
        <f t="shared" si="21"/>
        <v>Danks, John</v>
      </c>
      <c r="AN117" s="10">
        <f t="shared" si="22"/>
        <v>0</v>
      </c>
      <c r="AO117" s="23">
        <f t="shared" si="23"/>
        <v>4</v>
      </c>
    </row>
    <row r="118" spans="1:41" s="220" customFormat="1">
      <c r="A118" s="137">
        <v>185</v>
      </c>
      <c r="B118" s="125" t="s">
        <v>95</v>
      </c>
      <c r="C118" s="275"/>
      <c r="D118" s="222"/>
      <c r="E118" s="126" t="s">
        <v>417</v>
      </c>
      <c r="F118" s="126" t="s">
        <v>532</v>
      </c>
      <c r="G118" s="133">
        <v>12</v>
      </c>
      <c r="H118" s="127">
        <v>537</v>
      </c>
      <c r="I118" s="127">
        <v>75</v>
      </c>
      <c r="J118" s="127">
        <v>5</v>
      </c>
      <c r="K118" s="127">
        <v>50</v>
      </c>
      <c r="L118" s="127">
        <v>30</v>
      </c>
      <c r="M118" s="128">
        <v>0.25</v>
      </c>
      <c r="N118" s="10">
        <f t="shared" si="13"/>
        <v>134.25</v>
      </c>
      <c r="O118" s="10">
        <f>IF(C118='User Input'!$C$1,1,0)</f>
        <v>0</v>
      </c>
      <c r="P118" s="10">
        <f t="shared" si="24"/>
        <v>0</v>
      </c>
      <c r="Q118" s="10">
        <f t="shared" si="14"/>
        <v>0</v>
      </c>
      <c r="R118" s="10" t="str">
        <f t="shared" si="15"/>
        <v>Escobar, Alcides</v>
      </c>
      <c r="S118" s="10">
        <f t="shared" si="16"/>
        <v>0</v>
      </c>
      <c r="T118" s="23">
        <f t="shared" si="17"/>
        <v>12</v>
      </c>
      <c r="U118" s="267" t="s">
        <v>454</v>
      </c>
      <c r="V118" s="255" t="s">
        <v>601</v>
      </c>
      <c r="W118" s="125"/>
      <c r="X118" s="241"/>
      <c r="Y118" s="126" t="s">
        <v>544</v>
      </c>
      <c r="Z118" s="126" t="s">
        <v>534</v>
      </c>
      <c r="AA118" s="317">
        <v>3</v>
      </c>
      <c r="AB118" s="242">
        <v>164</v>
      </c>
      <c r="AC118" s="240">
        <v>4.3</v>
      </c>
      <c r="AD118" s="240">
        <v>1.35</v>
      </c>
      <c r="AE118" s="127">
        <v>11</v>
      </c>
      <c r="AF118" s="127">
        <v>0</v>
      </c>
      <c r="AG118" s="127">
        <v>155</v>
      </c>
      <c r="AH118" s="10">
        <f t="shared" si="18"/>
        <v>705.19999999999993</v>
      </c>
      <c r="AI118" s="10">
        <f t="shared" si="19"/>
        <v>221.4</v>
      </c>
      <c r="AJ118" s="10">
        <f>IF(W118='User Input'!$C$1,1,0)</f>
        <v>0</v>
      </c>
      <c r="AK118" s="10">
        <f t="shared" si="25"/>
        <v>0</v>
      </c>
      <c r="AL118" s="10">
        <f t="shared" si="20"/>
        <v>0</v>
      </c>
      <c r="AM118" s="10" t="str">
        <f t="shared" si="21"/>
        <v>Liriano, Francisco</v>
      </c>
      <c r="AN118" s="10">
        <f t="shared" si="22"/>
        <v>0</v>
      </c>
      <c r="AO118" s="23">
        <f t="shared" si="23"/>
        <v>3</v>
      </c>
    </row>
    <row r="119" spans="1:41" s="220" customFormat="1">
      <c r="A119" s="137">
        <v>190</v>
      </c>
      <c r="B119" s="275" t="s">
        <v>457</v>
      </c>
      <c r="C119" s="275"/>
      <c r="D119" s="294"/>
      <c r="E119" s="285" t="s">
        <v>543</v>
      </c>
      <c r="F119" s="285" t="s">
        <v>546</v>
      </c>
      <c r="G119" s="133">
        <v>12</v>
      </c>
      <c r="H119" s="290">
        <v>586</v>
      </c>
      <c r="I119" s="290">
        <v>80</v>
      </c>
      <c r="J119" s="290">
        <v>12</v>
      </c>
      <c r="K119" s="290">
        <v>55</v>
      </c>
      <c r="L119" s="290">
        <v>12</v>
      </c>
      <c r="M119" s="291">
        <v>0.26500000000000001</v>
      </c>
      <c r="N119" s="10">
        <f t="shared" si="13"/>
        <v>155.29000000000002</v>
      </c>
      <c r="O119" s="10">
        <f>IF(C119='User Input'!$C$1,1,0)</f>
        <v>0</v>
      </c>
      <c r="P119" s="10">
        <f t="shared" si="24"/>
        <v>0</v>
      </c>
      <c r="Q119" s="10">
        <f t="shared" si="14"/>
        <v>0</v>
      </c>
      <c r="R119" s="10" t="str">
        <f t="shared" si="15"/>
        <v>Ackley, Dustin</v>
      </c>
      <c r="S119" s="10">
        <f t="shared" si="16"/>
        <v>0</v>
      </c>
      <c r="T119" s="23">
        <f t="shared" si="17"/>
        <v>12</v>
      </c>
      <c r="U119" s="267" t="s">
        <v>454</v>
      </c>
      <c r="V119" s="255" t="s">
        <v>571</v>
      </c>
      <c r="W119" s="125"/>
      <c r="X119" s="225"/>
      <c r="Y119" s="126" t="s">
        <v>164</v>
      </c>
      <c r="Z119" s="126" t="s">
        <v>350</v>
      </c>
      <c r="AA119" s="317">
        <v>3</v>
      </c>
      <c r="AB119" s="242">
        <v>65</v>
      </c>
      <c r="AC119" s="240">
        <v>3.01</v>
      </c>
      <c r="AD119" s="240">
        <v>1.2</v>
      </c>
      <c r="AE119" s="127">
        <v>4</v>
      </c>
      <c r="AF119" s="127">
        <v>7</v>
      </c>
      <c r="AG119" s="127">
        <v>64</v>
      </c>
      <c r="AH119" s="10">
        <f t="shared" si="18"/>
        <v>195.64999999999998</v>
      </c>
      <c r="AI119" s="10">
        <f t="shared" si="19"/>
        <v>78</v>
      </c>
      <c r="AJ119" s="10">
        <f>IF(W119='User Input'!$C$1,1,0)</f>
        <v>0</v>
      </c>
      <c r="AK119" s="10">
        <f t="shared" si="25"/>
        <v>0</v>
      </c>
      <c r="AL119" s="10">
        <f t="shared" si="20"/>
        <v>0</v>
      </c>
      <c r="AM119" s="10" t="str">
        <f t="shared" si="21"/>
        <v>Salas, Fernando</v>
      </c>
      <c r="AN119" s="10">
        <f t="shared" si="22"/>
        <v>0</v>
      </c>
      <c r="AO119" s="23">
        <f t="shared" si="23"/>
        <v>3</v>
      </c>
    </row>
    <row r="120" spans="1:41" s="220" customFormat="1">
      <c r="A120" s="137">
        <v>191</v>
      </c>
      <c r="B120" s="125" t="s">
        <v>477</v>
      </c>
      <c r="C120" s="275"/>
      <c r="D120" s="222"/>
      <c r="E120" s="126" t="s">
        <v>417</v>
      </c>
      <c r="F120" s="126" t="s">
        <v>538</v>
      </c>
      <c r="G120" s="133">
        <v>12</v>
      </c>
      <c r="H120" s="129">
        <v>556</v>
      </c>
      <c r="I120" s="129">
        <v>80</v>
      </c>
      <c r="J120" s="129">
        <v>8</v>
      </c>
      <c r="K120" s="129">
        <v>50</v>
      </c>
      <c r="L120" s="129">
        <v>25</v>
      </c>
      <c r="M120" s="223">
        <v>0.28000000000000003</v>
      </c>
      <c r="N120" s="10">
        <f t="shared" si="13"/>
        <v>155.68</v>
      </c>
      <c r="O120" s="10">
        <f>IF(C120='User Input'!$C$1,1,0)</f>
        <v>0</v>
      </c>
      <c r="P120" s="10">
        <f t="shared" si="24"/>
        <v>0</v>
      </c>
      <c r="Q120" s="10">
        <f t="shared" si="14"/>
        <v>0</v>
      </c>
      <c r="R120" s="10" t="str">
        <f t="shared" si="15"/>
        <v>Cain, Lorenzo</v>
      </c>
      <c r="S120" s="10">
        <f t="shared" si="16"/>
        <v>0</v>
      </c>
      <c r="T120" s="23">
        <f t="shared" si="17"/>
        <v>12</v>
      </c>
      <c r="U120" s="267" t="s">
        <v>454</v>
      </c>
      <c r="V120" s="255" t="s">
        <v>296</v>
      </c>
      <c r="W120" s="125"/>
      <c r="X120" s="225"/>
      <c r="Y120" s="126" t="s">
        <v>167</v>
      </c>
      <c r="Z120" s="126" t="s">
        <v>534</v>
      </c>
      <c r="AA120" s="317">
        <v>3</v>
      </c>
      <c r="AB120" s="242">
        <v>198</v>
      </c>
      <c r="AC120" s="240">
        <v>3.5</v>
      </c>
      <c r="AD120" s="240">
        <v>1.22</v>
      </c>
      <c r="AE120" s="127">
        <v>14</v>
      </c>
      <c r="AF120" s="127">
        <v>0</v>
      </c>
      <c r="AG120" s="127">
        <v>185</v>
      </c>
      <c r="AH120" s="10">
        <f t="shared" si="18"/>
        <v>693</v>
      </c>
      <c r="AI120" s="10">
        <f t="shared" si="19"/>
        <v>241.56</v>
      </c>
      <c r="AJ120" s="10">
        <f>IF(W120='User Input'!$C$1,1,0)</f>
        <v>0</v>
      </c>
      <c r="AK120" s="10">
        <f t="shared" si="25"/>
        <v>0</v>
      </c>
      <c r="AL120" s="10">
        <f t="shared" si="20"/>
        <v>0</v>
      </c>
      <c r="AM120" s="10" t="str">
        <f t="shared" si="21"/>
        <v>Billingsley, Chad</v>
      </c>
      <c r="AN120" s="10">
        <f t="shared" si="22"/>
        <v>0</v>
      </c>
      <c r="AO120" s="23">
        <f t="shared" si="23"/>
        <v>3</v>
      </c>
    </row>
    <row r="121" spans="1:41" s="220" customFormat="1">
      <c r="A121" s="137">
        <v>192</v>
      </c>
      <c r="B121" s="275" t="s">
        <v>667</v>
      </c>
      <c r="C121" s="275"/>
      <c r="D121" s="294"/>
      <c r="E121" s="285" t="s">
        <v>664</v>
      </c>
      <c r="F121" s="285" t="s">
        <v>538</v>
      </c>
      <c r="G121" s="133">
        <v>12</v>
      </c>
      <c r="H121" s="290">
        <v>496</v>
      </c>
      <c r="I121" s="290">
        <v>75</v>
      </c>
      <c r="J121" s="290">
        <v>20</v>
      </c>
      <c r="K121" s="290">
        <v>85</v>
      </c>
      <c r="L121" s="290">
        <v>3</v>
      </c>
      <c r="M121" s="291">
        <v>0.28000000000000003</v>
      </c>
      <c r="N121" s="10">
        <f t="shared" si="13"/>
        <v>138.88000000000002</v>
      </c>
      <c r="O121" s="10">
        <f>IF(C121='User Input'!$C$1,1,0)</f>
        <v>0</v>
      </c>
      <c r="P121" s="10">
        <f t="shared" si="24"/>
        <v>0</v>
      </c>
      <c r="Q121" s="10">
        <f t="shared" si="14"/>
        <v>0</v>
      </c>
      <c r="R121" s="10" t="str">
        <f t="shared" si="15"/>
        <v>Duda, Lucas</v>
      </c>
      <c r="S121" s="10">
        <f t="shared" si="16"/>
        <v>0</v>
      </c>
      <c r="T121" s="23">
        <f t="shared" si="17"/>
        <v>12</v>
      </c>
      <c r="U121" s="267" t="s">
        <v>454</v>
      </c>
      <c r="V121" s="255" t="s">
        <v>36</v>
      </c>
      <c r="W121" s="125"/>
      <c r="X121" s="241"/>
      <c r="Y121" s="126" t="s">
        <v>417</v>
      </c>
      <c r="Z121" s="126" t="s">
        <v>125</v>
      </c>
      <c r="AA121" s="317">
        <v>1</v>
      </c>
      <c r="AB121" s="242">
        <v>71</v>
      </c>
      <c r="AC121" s="240">
        <v>3</v>
      </c>
      <c r="AD121" s="240">
        <v>1.2</v>
      </c>
      <c r="AE121" s="127">
        <v>6</v>
      </c>
      <c r="AF121" s="127">
        <v>36</v>
      </c>
      <c r="AG121" s="127">
        <v>95</v>
      </c>
      <c r="AH121" s="10">
        <f t="shared" si="18"/>
        <v>213</v>
      </c>
      <c r="AI121" s="10">
        <f t="shared" si="19"/>
        <v>85.2</v>
      </c>
      <c r="AJ121" s="10">
        <f>IF(W121='User Input'!$C$1,1,0)</f>
        <v>0</v>
      </c>
      <c r="AK121" s="10">
        <f t="shared" si="25"/>
        <v>0</v>
      </c>
      <c r="AL121" s="10">
        <f t="shared" si="20"/>
        <v>0</v>
      </c>
      <c r="AM121" s="10" t="str">
        <f t="shared" si="21"/>
        <v>Broxton, Jonathan</v>
      </c>
      <c r="AN121" s="10">
        <f t="shared" si="22"/>
        <v>0</v>
      </c>
      <c r="AO121" s="23">
        <f t="shared" si="23"/>
        <v>1</v>
      </c>
    </row>
    <row r="122" spans="1:41" s="220" customFormat="1">
      <c r="A122" s="137">
        <v>193</v>
      </c>
      <c r="B122" s="275" t="s">
        <v>250</v>
      </c>
      <c r="C122" s="275"/>
      <c r="D122" s="294"/>
      <c r="E122" s="285" t="s">
        <v>539</v>
      </c>
      <c r="F122" s="285" t="s">
        <v>538</v>
      </c>
      <c r="G122" s="133">
        <v>11</v>
      </c>
      <c r="H122" s="290">
        <v>523</v>
      </c>
      <c r="I122" s="290">
        <v>90</v>
      </c>
      <c r="J122" s="290">
        <v>20</v>
      </c>
      <c r="K122" s="290">
        <v>70</v>
      </c>
      <c r="L122" s="290">
        <v>7</v>
      </c>
      <c r="M122" s="291">
        <v>0.27</v>
      </c>
      <c r="N122" s="10">
        <f t="shared" si="13"/>
        <v>141.21</v>
      </c>
      <c r="O122" s="10">
        <f>IF(C122='User Input'!$C$1,1,0)</f>
        <v>0</v>
      </c>
      <c r="P122" s="10">
        <f t="shared" si="24"/>
        <v>0</v>
      </c>
      <c r="Q122" s="10">
        <f t="shared" si="14"/>
        <v>0</v>
      </c>
      <c r="R122" s="10" t="str">
        <f t="shared" si="15"/>
        <v>Boesch, Brennan</v>
      </c>
      <c r="S122" s="10">
        <f t="shared" si="16"/>
        <v>0</v>
      </c>
      <c r="T122" s="23">
        <f t="shared" si="17"/>
        <v>11</v>
      </c>
      <c r="U122" s="267" t="s">
        <v>454</v>
      </c>
      <c r="V122" s="255" t="s">
        <v>299</v>
      </c>
      <c r="W122" s="125"/>
      <c r="X122" s="225"/>
      <c r="Y122" s="126" t="s">
        <v>540</v>
      </c>
      <c r="Z122" s="126" t="s">
        <v>534</v>
      </c>
      <c r="AA122" s="317">
        <v>1</v>
      </c>
      <c r="AB122" s="242">
        <v>154</v>
      </c>
      <c r="AC122" s="240">
        <v>4.0999999999999996</v>
      </c>
      <c r="AD122" s="240">
        <v>1.3</v>
      </c>
      <c r="AE122" s="127">
        <v>11</v>
      </c>
      <c r="AF122" s="127">
        <v>0</v>
      </c>
      <c r="AG122" s="127">
        <v>126</v>
      </c>
      <c r="AH122" s="10">
        <f t="shared" si="18"/>
        <v>631.4</v>
      </c>
      <c r="AI122" s="10">
        <f t="shared" si="19"/>
        <v>200.20000000000002</v>
      </c>
      <c r="AJ122" s="10">
        <f>IF(W122='User Input'!$C$1,1,0)</f>
        <v>0</v>
      </c>
      <c r="AK122" s="10">
        <f t="shared" si="25"/>
        <v>0</v>
      </c>
      <c r="AL122" s="10">
        <f t="shared" si="20"/>
        <v>0</v>
      </c>
      <c r="AM122" s="10" t="str">
        <f t="shared" si="21"/>
        <v>Hughes, Phil</v>
      </c>
      <c r="AN122" s="10">
        <f t="shared" si="22"/>
        <v>0</v>
      </c>
      <c r="AO122" s="23">
        <f t="shared" si="23"/>
        <v>1</v>
      </c>
    </row>
    <row r="123" spans="1:41" s="220" customFormat="1">
      <c r="A123" s="137">
        <v>194</v>
      </c>
      <c r="B123" s="125" t="s">
        <v>365</v>
      </c>
      <c r="C123" s="275"/>
      <c r="D123" s="222"/>
      <c r="E123" s="126" t="s">
        <v>339</v>
      </c>
      <c r="F123" s="126" t="s">
        <v>538</v>
      </c>
      <c r="G123" s="133">
        <v>11</v>
      </c>
      <c r="H123" s="127">
        <v>545</v>
      </c>
      <c r="I123" s="127">
        <v>90</v>
      </c>
      <c r="J123" s="127">
        <v>7</v>
      </c>
      <c r="K123" s="127">
        <v>50</v>
      </c>
      <c r="L123" s="127">
        <v>20</v>
      </c>
      <c r="M123" s="128">
        <v>0.27</v>
      </c>
      <c r="N123" s="10">
        <f t="shared" si="13"/>
        <v>147.15</v>
      </c>
      <c r="O123" s="10">
        <f>IF(C123='User Input'!$C$1,1,0)</f>
        <v>0</v>
      </c>
      <c r="P123" s="10">
        <f t="shared" si="24"/>
        <v>0</v>
      </c>
      <c r="Q123" s="10">
        <f t="shared" si="14"/>
        <v>0</v>
      </c>
      <c r="R123" s="10" t="str">
        <f t="shared" si="15"/>
        <v>Fowler, Dexter</v>
      </c>
      <c r="S123" s="10">
        <f t="shared" si="16"/>
        <v>0</v>
      </c>
      <c r="T123" s="23">
        <f t="shared" si="17"/>
        <v>11</v>
      </c>
      <c r="U123" s="267" t="s">
        <v>454</v>
      </c>
      <c r="V123" s="255" t="s">
        <v>41</v>
      </c>
      <c r="W123" s="125"/>
      <c r="X123" s="225"/>
      <c r="Y123" s="126" t="s">
        <v>339</v>
      </c>
      <c r="Z123" s="126" t="s">
        <v>534</v>
      </c>
      <c r="AA123" s="317">
        <v>1</v>
      </c>
      <c r="AB123" s="242">
        <v>175</v>
      </c>
      <c r="AC123" s="240">
        <v>3.8</v>
      </c>
      <c r="AD123" s="240">
        <v>1.3</v>
      </c>
      <c r="AE123" s="127">
        <v>11</v>
      </c>
      <c r="AF123" s="127">
        <v>0</v>
      </c>
      <c r="AG123" s="127">
        <v>175</v>
      </c>
      <c r="AH123" s="10">
        <f t="shared" si="18"/>
        <v>665</v>
      </c>
      <c r="AI123" s="10">
        <f t="shared" si="19"/>
        <v>227.5</v>
      </c>
      <c r="AJ123" s="10">
        <f>IF(W123='User Input'!$C$1,1,0)</f>
        <v>0</v>
      </c>
      <c r="AK123" s="10">
        <f t="shared" si="25"/>
        <v>0</v>
      </c>
      <c r="AL123" s="10">
        <f t="shared" si="20"/>
        <v>0</v>
      </c>
      <c r="AM123" s="10" t="str">
        <f t="shared" si="21"/>
        <v>De La Rosa, Jorge</v>
      </c>
      <c r="AN123" s="10">
        <f t="shared" si="22"/>
        <v>0</v>
      </c>
      <c r="AO123" s="23">
        <f t="shared" si="23"/>
        <v>1</v>
      </c>
    </row>
    <row r="124" spans="1:41" s="220" customFormat="1">
      <c r="A124" s="137">
        <v>195</v>
      </c>
      <c r="B124" s="282" t="s">
        <v>63</v>
      </c>
      <c r="C124" s="275"/>
      <c r="D124" s="294"/>
      <c r="E124" s="284" t="s">
        <v>417</v>
      </c>
      <c r="F124" s="285" t="s">
        <v>538</v>
      </c>
      <c r="G124" s="133">
        <v>10</v>
      </c>
      <c r="H124" s="287">
        <v>582</v>
      </c>
      <c r="I124" s="287">
        <v>70</v>
      </c>
      <c r="J124" s="287">
        <v>22</v>
      </c>
      <c r="K124" s="287">
        <v>80</v>
      </c>
      <c r="L124" s="287">
        <v>7</v>
      </c>
      <c r="M124" s="288">
        <v>0.26</v>
      </c>
      <c r="N124" s="10">
        <f t="shared" si="13"/>
        <v>151.32</v>
      </c>
      <c r="O124" s="10">
        <f>IF(C124='User Input'!$C$1,1,0)</f>
        <v>0</v>
      </c>
      <c r="P124" s="10">
        <f t="shared" si="24"/>
        <v>0</v>
      </c>
      <c r="Q124" s="10">
        <f t="shared" si="14"/>
        <v>0</v>
      </c>
      <c r="R124" s="10" t="str">
        <f t="shared" si="15"/>
        <v>Francoeur, Jeff</v>
      </c>
      <c r="S124" s="10">
        <f t="shared" si="16"/>
        <v>0</v>
      </c>
      <c r="T124" s="23">
        <f t="shared" si="17"/>
        <v>10</v>
      </c>
      <c r="U124" s="267" t="s">
        <v>454</v>
      </c>
      <c r="V124" s="255" t="s">
        <v>302</v>
      </c>
      <c r="W124" s="125"/>
      <c r="X124" s="225"/>
      <c r="Y124" s="126" t="s">
        <v>165</v>
      </c>
      <c r="Z124" s="126" t="s">
        <v>534</v>
      </c>
      <c r="AA124" s="317">
        <v>1</v>
      </c>
      <c r="AB124" s="242">
        <v>193</v>
      </c>
      <c r="AC124" s="240">
        <v>4.25</v>
      </c>
      <c r="AD124" s="240">
        <v>1.29</v>
      </c>
      <c r="AE124" s="127">
        <v>12</v>
      </c>
      <c r="AF124" s="127">
        <v>0</v>
      </c>
      <c r="AG124" s="127">
        <v>150</v>
      </c>
      <c r="AH124" s="10">
        <f t="shared" si="18"/>
        <v>820.25</v>
      </c>
      <c r="AI124" s="10">
        <f t="shared" si="19"/>
        <v>248.97</v>
      </c>
      <c r="AJ124" s="10">
        <f>IF(W124='User Input'!$C$1,1,0)</f>
        <v>0</v>
      </c>
      <c r="AK124" s="10">
        <f t="shared" si="25"/>
        <v>0</v>
      </c>
      <c r="AL124" s="10">
        <f t="shared" si="20"/>
        <v>0</v>
      </c>
      <c r="AM124" s="10" t="str">
        <f t="shared" si="21"/>
        <v>Nolasco, Ricky</v>
      </c>
      <c r="AN124" s="10">
        <f t="shared" si="22"/>
        <v>0</v>
      </c>
      <c r="AO124" s="23">
        <f t="shared" si="23"/>
        <v>1</v>
      </c>
    </row>
    <row r="125" spans="1:41" s="220" customFormat="1">
      <c r="A125" s="137">
        <v>196</v>
      </c>
      <c r="B125" s="282" t="s">
        <v>226</v>
      </c>
      <c r="C125" s="275"/>
      <c r="D125" s="294"/>
      <c r="E125" s="284" t="s">
        <v>329</v>
      </c>
      <c r="F125" s="285" t="s">
        <v>538</v>
      </c>
      <c r="G125" s="133">
        <v>10</v>
      </c>
      <c r="H125" s="287">
        <v>636</v>
      </c>
      <c r="I125" s="287">
        <v>75</v>
      </c>
      <c r="J125" s="287">
        <v>14</v>
      </c>
      <c r="K125" s="287">
        <v>65</v>
      </c>
      <c r="L125" s="287">
        <v>15</v>
      </c>
      <c r="M125" s="288">
        <v>0.27</v>
      </c>
      <c r="N125" s="10">
        <f t="shared" si="13"/>
        <v>171.72</v>
      </c>
      <c r="O125" s="10">
        <f>IF(C125='User Input'!$C$1,1,0)</f>
        <v>0</v>
      </c>
      <c r="P125" s="10">
        <f t="shared" si="24"/>
        <v>0</v>
      </c>
      <c r="Q125" s="10">
        <f t="shared" si="14"/>
        <v>0</v>
      </c>
      <c r="R125" s="10" t="str">
        <f t="shared" si="15"/>
        <v>Cabrera, Melky</v>
      </c>
      <c r="S125" s="10">
        <f t="shared" si="16"/>
        <v>0</v>
      </c>
      <c r="T125" s="23">
        <f t="shared" si="17"/>
        <v>10</v>
      </c>
      <c r="U125" s="267" t="s">
        <v>454</v>
      </c>
      <c r="V125" s="255" t="s">
        <v>218</v>
      </c>
      <c r="W125" s="125"/>
      <c r="X125" s="241"/>
      <c r="Y125" s="126" t="s">
        <v>547</v>
      </c>
      <c r="Z125" s="126" t="s">
        <v>125</v>
      </c>
      <c r="AA125" s="317">
        <v>1</v>
      </c>
      <c r="AB125" s="242">
        <v>63</v>
      </c>
      <c r="AC125" s="240">
        <v>3.25</v>
      </c>
      <c r="AD125" s="240">
        <v>1.25</v>
      </c>
      <c r="AE125" s="127">
        <v>1</v>
      </c>
      <c r="AF125" s="127">
        <v>32</v>
      </c>
      <c r="AG125" s="127">
        <v>65</v>
      </c>
      <c r="AH125" s="10">
        <f t="shared" si="18"/>
        <v>204.75</v>
      </c>
      <c r="AI125" s="10">
        <f t="shared" si="19"/>
        <v>78.75</v>
      </c>
      <c r="AJ125" s="10">
        <f>IF(W125='User Input'!$C$1,1,0)</f>
        <v>0</v>
      </c>
      <c r="AK125" s="10">
        <f t="shared" si="25"/>
        <v>0</v>
      </c>
      <c r="AL125" s="10">
        <f t="shared" si="20"/>
        <v>0</v>
      </c>
      <c r="AM125" s="10" t="str">
        <f t="shared" si="21"/>
        <v>Lidge, Brad</v>
      </c>
      <c r="AN125" s="10">
        <f t="shared" si="22"/>
        <v>0</v>
      </c>
      <c r="AO125" s="23">
        <f t="shared" si="23"/>
        <v>1</v>
      </c>
    </row>
    <row r="126" spans="1:41" s="220" customFormat="1">
      <c r="A126" s="137">
        <v>197</v>
      </c>
      <c r="B126" s="125" t="s">
        <v>421</v>
      </c>
      <c r="C126" s="275"/>
      <c r="D126" s="222"/>
      <c r="E126" s="126" t="s">
        <v>166</v>
      </c>
      <c r="F126" s="126" t="s">
        <v>538</v>
      </c>
      <c r="G126" s="133">
        <v>10</v>
      </c>
      <c r="H126" s="127">
        <v>529</v>
      </c>
      <c r="I126" s="127">
        <v>80</v>
      </c>
      <c r="J126" s="127">
        <v>21</v>
      </c>
      <c r="K126" s="127">
        <v>80</v>
      </c>
      <c r="L126" s="127">
        <v>12</v>
      </c>
      <c r="M126" s="128">
        <v>0.27200000000000002</v>
      </c>
      <c r="N126" s="10">
        <f t="shared" si="13"/>
        <v>143.88800000000001</v>
      </c>
      <c r="O126" s="10">
        <f>IF(C126='User Input'!$C$1,1,0)</f>
        <v>0</v>
      </c>
      <c r="P126" s="10">
        <f t="shared" si="24"/>
        <v>0</v>
      </c>
      <c r="Q126" s="10">
        <f t="shared" si="14"/>
        <v>0</v>
      </c>
      <c r="R126" s="10" t="str">
        <f t="shared" si="15"/>
        <v>Joyce, Matthew</v>
      </c>
      <c r="S126" s="10">
        <f t="shared" si="16"/>
        <v>0</v>
      </c>
      <c r="T126" s="23">
        <f t="shared" si="17"/>
        <v>10</v>
      </c>
      <c r="U126" s="295" t="s">
        <v>454</v>
      </c>
      <c r="V126" s="125" t="s">
        <v>219</v>
      </c>
      <c r="W126" s="125"/>
      <c r="X126" s="241"/>
      <c r="Y126" s="126" t="s">
        <v>348</v>
      </c>
      <c r="Z126" s="126" t="s">
        <v>125</v>
      </c>
      <c r="AA126" s="317">
        <v>1</v>
      </c>
      <c r="AB126" s="242">
        <v>57</v>
      </c>
      <c r="AC126" s="240">
        <v>3.5</v>
      </c>
      <c r="AD126" s="240">
        <v>1.35</v>
      </c>
      <c r="AE126" s="127">
        <v>4</v>
      </c>
      <c r="AF126" s="127">
        <v>40</v>
      </c>
      <c r="AG126" s="127">
        <v>60</v>
      </c>
      <c r="AH126" s="10">
        <f t="shared" si="18"/>
        <v>199.5</v>
      </c>
      <c r="AI126" s="10">
        <f t="shared" si="19"/>
        <v>76.95</v>
      </c>
      <c r="AJ126" s="10">
        <f>IF(W126='User Input'!$C$1,1,0)</f>
        <v>0</v>
      </c>
      <c r="AK126" s="10">
        <f t="shared" si="25"/>
        <v>0</v>
      </c>
      <c r="AL126" s="10">
        <f t="shared" si="20"/>
        <v>0</v>
      </c>
      <c r="AM126" s="10" t="str">
        <f t="shared" si="21"/>
        <v>Cordero, Francisco</v>
      </c>
      <c r="AN126" s="10">
        <f t="shared" si="22"/>
        <v>0</v>
      </c>
      <c r="AO126" s="23">
        <f t="shared" si="23"/>
        <v>1</v>
      </c>
    </row>
    <row r="127" spans="1:41" s="220" customFormat="1">
      <c r="A127" s="137">
        <v>198</v>
      </c>
      <c r="B127" s="275" t="s">
        <v>669</v>
      </c>
      <c r="C127" s="275"/>
      <c r="D127" s="294"/>
      <c r="E127" s="285" t="s">
        <v>348</v>
      </c>
      <c r="F127" s="285" t="s">
        <v>538</v>
      </c>
      <c r="G127" s="133">
        <v>9</v>
      </c>
      <c r="H127" s="290">
        <v>412</v>
      </c>
      <c r="I127" s="290">
        <v>70</v>
      </c>
      <c r="J127" s="290">
        <v>20</v>
      </c>
      <c r="K127" s="290">
        <v>75</v>
      </c>
      <c r="L127" s="290">
        <v>2</v>
      </c>
      <c r="M127" s="291">
        <v>0.255</v>
      </c>
      <c r="N127" s="10">
        <f t="shared" si="13"/>
        <v>105.06</v>
      </c>
      <c r="O127" s="10">
        <f>IF(C127='User Input'!$C$1,1,0)</f>
        <v>0</v>
      </c>
      <c r="P127" s="10">
        <f t="shared" si="24"/>
        <v>0</v>
      </c>
      <c r="Q127" s="10">
        <f t="shared" si="14"/>
        <v>0</v>
      </c>
      <c r="R127" s="10" t="str">
        <f t="shared" si="15"/>
        <v>Thames, Eric</v>
      </c>
      <c r="S127" s="10">
        <f t="shared" si="16"/>
        <v>0</v>
      </c>
      <c r="T127" s="23">
        <f t="shared" si="17"/>
        <v>9</v>
      </c>
      <c r="U127" s="295" t="s">
        <v>454</v>
      </c>
      <c r="V127" s="125" t="s">
        <v>454</v>
      </c>
      <c r="W127" s="125"/>
      <c r="X127" s="241"/>
      <c r="Y127" s="126" t="s">
        <v>454</v>
      </c>
      <c r="Z127" s="126" t="s">
        <v>454</v>
      </c>
      <c r="AA127" s="317"/>
      <c r="AB127" s="242">
        <v>0</v>
      </c>
      <c r="AC127" s="240">
        <v>0</v>
      </c>
      <c r="AD127" s="240">
        <v>0</v>
      </c>
      <c r="AE127" s="127">
        <v>0</v>
      </c>
      <c r="AF127" s="127">
        <v>0</v>
      </c>
      <c r="AG127" s="127">
        <v>0</v>
      </c>
      <c r="AH127" s="10">
        <f t="shared" si="18"/>
        <v>0</v>
      </c>
      <c r="AI127" s="10">
        <f t="shared" si="19"/>
        <v>0</v>
      </c>
      <c r="AJ127" s="10">
        <f>IF(W127='User Input'!$C$1,1,0)</f>
        <v>0</v>
      </c>
      <c r="AK127" s="10">
        <f t="shared" si="25"/>
        <v>0</v>
      </c>
      <c r="AL127" s="10">
        <f t="shared" si="20"/>
        <v>0</v>
      </c>
      <c r="AM127" s="10" t="str">
        <f t="shared" si="21"/>
        <v xml:space="preserve"> </v>
      </c>
      <c r="AN127" s="10">
        <f t="shared" si="22"/>
        <v>0</v>
      </c>
      <c r="AO127" s="23">
        <f t="shared" si="23"/>
        <v>0</v>
      </c>
    </row>
    <row r="128" spans="1:41" s="220" customFormat="1">
      <c r="A128" s="137">
        <v>199</v>
      </c>
      <c r="B128" s="282" t="s">
        <v>14</v>
      </c>
      <c r="C128" s="275"/>
      <c r="D128" s="294"/>
      <c r="E128" s="284" t="s">
        <v>549</v>
      </c>
      <c r="F128" s="285" t="s">
        <v>538</v>
      </c>
      <c r="G128" s="133">
        <v>8</v>
      </c>
      <c r="H128" s="287">
        <v>435</v>
      </c>
      <c r="I128" s="287">
        <v>65</v>
      </c>
      <c r="J128" s="287">
        <v>24</v>
      </c>
      <c r="K128" s="287">
        <v>80</v>
      </c>
      <c r="L128" s="287">
        <v>10</v>
      </c>
      <c r="M128" s="288">
        <v>0.25</v>
      </c>
      <c r="N128" s="10">
        <f t="shared" si="13"/>
        <v>108.75</v>
      </c>
      <c r="O128" s="10">
        <f>IF(C128='User Input'!$C$1,1,0)</f>
        <v>0</v>
      </c>
      <c r="P128" s="10">
        <f t="shared" si="24"/>
        <v>0</v>
      </c>
      <c r="Q128" s="10">
        <f t="shared" si="14"/>
        <v>0</v>
      </c>
      <c r="R128" s="10" t="str">
        <f t="shared" si="15"/>
        <v>Reimold, Nolan</v>
      </c>
      <c r="S128" s="10">
        <f t="shared" si="16"/>
        <v>0</v>
      </c>
      <c r="T128" s="23">
        <f t="shared" si="17"/>
        <v>8</v>
      </c>
      <c r="U128" s="295" t="s">
        <v>454</v>
      </c>
      <c r="V128" s="308" t="s">
        <v>454</v>
      </c>
      <c r="W128" s="125"/>
      <c r="X128" s="241"/>
      <c r="Y128" s="126" t="s">
        <v>454</v>
      </c>
      <c r="Z128" s="126" t="s">
        <v>454</v>
      </c>
      <c r="AA128" s="317"/>
      <c r="AB128" s="242">
        <v>0</v>
      </c>
      <c r="AC128" s="240">
        <v>0</v>
      </c>
      <c r="AD128" s="240">
        <v>0</v>
      </c>
      <c r="AE128" s="127">
        <v>0</v>
      </c>
      <c r="AF128" s="127">
        <v>0</v>
      </c>
      <c r="AG128" s="127">
        <v>0</v>
      </c>
      <c r="AH128" s="10">
        <f t="shared" si="18"/>
        <v>0</v>
      </c>
      <c r="AI128" s="10">
        <f t="shared" si="19"/>
        <v>0</v>
      </c>
      <c r="AJ128" s="10">
        <f>IF(W128='User Input'!$C$1,1,0)</f>
        <v>0</v>
      </c>
      <c r="AK128" s="10">
        <f t="shared" si="25"/>
        <v>0</v>
      </c>
      <c r="AL128" s="10">
        <f t="shared" si="20"/>
        <v>0</v>
      </c>
      <c r="AM128" s="10" t="str">
        <f t="shared" si="21"/>
        <v xml:space="preserve"> </v>
      </c>
      <c r="AN128" s="10">
        <f t="shared" si="22"/>
        <v>0</v>
      </c>
      <c r="AO128" s="23">
        <f t="shared" si="23"/>
        <v>0</v>
      </c>
    </row>
    <row r="129" spans="1:41" s="220" customFormat="1">
      <c r="A129" s="137">
        <v>200</v>
      </c>
      <c r="B129" s="275" t="s">
        <v>668</v>
      </c>
      <c r="C129" s="275"/>
      <c r="D129" s="294"/>
      <c r="E129" s="285" t="s">
        <v>547</v>
      </c>
      <c r="F129" s="285" t="s">
        <v>538</v>
      </c>
      <c r="G129" s="133">
        <v>8</v>
      </c>
      <c r="H129" s="290">
        <v>400</v>
      </c>
      <c r="I129" s="290">
        <v>55</v>
      </c>
      <c r="J129" s="290">
        <v>10</v>
      </c>
      <c r="K129" s="290">
        <v>65</v>
      </c>
      <c r="L129" s="290">
        <v>20</v>
      </c>
      <c r="M129" s="291">
        <v>0.26</v>
      </c>
      <c r="N129" s="10">
        <f t="shared" si="13"/>
        <v>104</v>
      </c>
      <c r="O129" s="10">
        <f>IF(C129='User Input'!$C$1,1,0)</f>
        <v>0</v>
      </c>
      <c r="P129" s="10">
        <f t="shared" si="24"/>
        <v>0</v>
      </c>
      <c r="Q129" s="10">
        <f t="shared" si="14"/>
        <v>0</v>
      </c>
      <c r="R129" s="10" t="str">
        <f t="shared" si="15"/>
        <v>Bernadina, Roger</v>
      </c>
      <c r="S129" s="10">
        <f t="shared" si="16"/>
        <v>0</v>
      </c>
      <c r="T129" s="23">
        <f t="shared" si="17"/>
        <v>8</v>
      </c>
      <c r="U129" s="295" t="s">
        <v>454</v>
      </c>
      <c r="V129" s="308" t="s">
        <v>184</v>
      </c>
      <c r="W129" s="125"/>
      <c r="X129" s="241"/>
      <c r="Y129" s="126" t="s">
        <v>349</v>
      </c>
      <c r="Z129" s="126" t="s">
        <v>534</v>
      </c>
      <c r="AA129" s="317">
        <v>1</v>
      </c>
      <c r="AB129" s="242">
        <v>174</v>
      </c>
      <c r="AC129" s="240">
        <v>4.13</v>
      </c>
      <c r="AD129" s="240">
        <v>1.4</v>
      </c>
      <c r="AE129" s="127">
        <v>10</v>
      </c>
      <c r="AF129" s="127">
        <v>0</v>
      </c>
      <c r="AG129" s="127">
        <v>152</v>
      </c>
      <c r="AH129" s="10">
        <f t="shared" si="18"/>
        <v>718.62</v>
      </c>
      <c r="AI129" s="10">
        <f t="shared" si="19"/>
        <v>243.6</v>
      </c>
      <c r="AJ129" s="10">
        <f>IF(W129='User Input'!$C$1,1,0)</f>
        <v>0</v>
      </c>
      <c r="AK129" s="10">
        <f t="shared" si="25"/>
        <v>0</v>
      </c>
      <c r="AL129" s="10">
        <f t="shared" si="20"/>
        <v>0</v>
      </c>
      <c r="AM129" s="10" t="str">
        <f t="shared" si="21"/>
        <v>McDonald, James</v>
      </c>
      <c r="AN129" s="10">
        <f t="shared" si="22"/>
        <v>0</v>
      </c>
      <c r="AO129" s="23">
        <f t="shared" si="23"/>
        <v>1</v>
      </c>
    </row>
    <row r="130" spans="1:41" s="220" customFormat="1">
      <c r="A130" s="137">
        <v>201</v>
      </c>
      <c r="B130" s="275" t="s">
        <v>653</v>
      </c>
      <c r="C130" s="275"/>
      <c r="D130" s="294"/>
      <c r="E130" s="285" t="s">
        <v>329</v>
      </c>
      <c r="F130" s="285" t="s">
        <v>535</v>
      </c>
      <c r="G130" s="133">
        <v>7</v>
      </c>
      <c r="H130" s="290">
        <v>478</v>
      </c>
      <c r="I130" s="290">
        <v>70</v>
      </c>
      <c r="J130" s="290">
        <v>24</v>
      </c>
      <c r="K130" s="290">
        <v>80</v>
      </c>
      <c r="L130" s="290">
        <v>10</v>
      </c>
      <c r="M130" s="291">
        <v>0.28000000000000003</v>
      </c>
      <c r="N130" s="10">
        <f t="shared" si="13"/>
        <v>133.84</v>
      </c>
      <c r="O130" s="10">
        <f>IF(C130='User Input'!$C$1,1,0)</f>
        <v>0</v>
      </c>
      <c r="P130" s="10">
        <f t="shared" si="24"/>
        <v>0</v>
      </c>
      <c r="Q130" s="10">
        <f t="shared" si="14"/>
        <v>0</v>
      </c>
      <c r="R130" s="10" t="str">
        <f t="shared" si="15"/>
        <v>Belt, Brandon</v>
      </c>
      <c r="S130" s="10">
        <f t="shared" si="16"/>
        <v>0</v>
      </c>
      <c r="T130" s="23">
        <f t="shared" si="17"/>
        <v>7</v>
      </c>
      <c r="U130" s="295" t="s">
        <v>454</v>
      </c>
      <c r="V130" s="125" t="s">
        <v>351</v>
      </c>
      <c r="W130" s="125"/>
      <c r="X130" s="225"/>
      <c r="Y130" s="126" t="s">
        <v>165</v>
      </c>
      <c r="Z130" s="126" t="s">
        <v>534</v>
      </c>
      <c r="AA130" s="317">
        <v>1</v>
      </c>
      <c r="AB130" s="242">
        <v>166</v>
      </c>
      <c r="AC130" s="240">
        <v>4.0999999999999996</v>
      </c>
      <c r="AD130" s="240">
        <v>1.35</v>
      </c>
      <c r="AE130" s="127">
        <v>11</v>
      </c>
      <c r="AF130" s="127">
        <v>0</v>
      </c>
      <c r="AG130" s="127">
        <v>130</v>
      </c>
      <c r="AH130" s="10">
        <f t="shared" si="18"/>
        <v>680.59999999999991</v>
      </c>
      <c r="AI130" s="10">
        <f t="shared" si="19"/>
        <v>224.10000000000002</v>
      </c>
      <c r="AJ130" s="10">
        <f>IF(W130='User Input'!$C$1,1,0)</f>
        <v>0</v>
      </c>
      <c r="AK130" s="10">
        <f t="shared" si="25"/>
        <v>0</v>
      </c>
      <c r="AL130" s="10">
        <f t="shared" si="20"/>
        <v>0</v>
      </c>
      <c r="AM130" s="10" t="str">
        <f t="shared" si="21"/>
        <v>Zambrano, Carlos</v>
      </c>
      <c r="AN130" s="10">
        <f t="shared" si="22"/>
        <v>0</v>
      </c>
      <c r="AO130" s="23">
        <f t="shared" si="23"/>
        <v>1</v>
      </c>
    </row>
    <row r="131" spans="1:41" s="220" customFormat="1">
      <c r="A131" s="137">
        <v>202</v>
      </c>
      <c r="B131" s="125" t="s">
        <v>104</v>
      </c>
      <c r="C131" s="275"/>
      <c r="D131" s="222"/>
      <c r="E131" s="126" t="s">
        <v>346</v>
      </c>
      <c r="F131" s="126" t="s">
        <v>535</v>
      </c>
      <c r="G131" s="133">
        <v>7</v>
      </c>
      <c r="H131" s="127">
        <v>425</v>
      </c>
      <c r="I131" s="127">
        <v>65</v>
      </c>
      <c r="J131" s="127">
        <v>22</v>
      </c>
      <c r="K131" s="127">
        <v>75</v>
      </c>
      <c r="L131" s="127">
        <v>0</v>
      </c>
      <c r="M131" s="128">
        <v>0.28999999999999998</v>
      </c>
      <c r="N131" s="10">
        <f t="shared" ref="N131:N194" si="26">M131*H131</f>
        <v>123.24999999999999</v>
      </c>
      <c r="O131" s="10">
        <f>IF(C131='User Input'!$C$1,1,0)</f>
        <v>0</v>
      </c>
      <c r="P131" s="10">
        <f t="shared" si="24"/>
        <v>0</v>
      </c>
      <c r="Q131" s="10">
        <f t="shared" ref="Q131:Q194" si="27">IF(P131=P130,0,P131)</f>
        <v>0</v>
      </c>
      <c r="R131" s="10" t="str">
        <f t="shared" ref="R131:R194" si="28">B131</f>
        <v>Morales, Kendry</v>
      </c>
      <c r="S131" s="10">
        <f t="shared" ref="S131:S194" si="29">D131</f>
        <v>0</v>
      </c>
      <c r="T131" s="23">
        <f t="shared" ref="T131:T194" si="30">G131</f>
        <v>7</v>
      </c>
      <c r="U131" s="295" t="s">
        <v>454</v>
      </c>
      <c r="V131" s="125" t="s">
        <v>454</v>
      </c>
      <c r="W131" s="125"/>
      <c r="X131" s="241"/>
      <c r="Y131" s="126" t="s">
        <v>454</v>
      </c>
      <c r="Z131" s="126" t="s">
        <v>454</v>
      </c>
      <c r="AA131" s="317">
        <v>0</v>
      </c>
      <c r="AB131" s="242">
        <v>0</v>
      </c>
      <c r="AC131" s="240">
        <v>0</v>
      </c>
      <c r="AD131" s="240">
        <v>0</v>
      </c>
      <c r="AE131" s="127">
        <v>0</v>
      </c>
      <c r="AF131" s="127">
        <v>0</v>
      </c>
      <c r="AG131" s="127">
        <v>0</v>
      </c>
      <c r="AH131" s="10">
        <f t="shared" ref="AH131:AH194" si="31">AC131*AB131</f>
        <v>0</v>
      </c>
      <c r="AI131" s="10">
        <f t="shared" ref="AI131:AI194" si="32">AD131*AB131</f>
        <v>0</v>
      </c>
      <c r="AJ131" s="10">
        <f>IF(W131='User Input'!$C$1,1,0)</f>
        <v>0</v>
      </c>
      <c r="AK131" s="10">
        <f t="shared" si="25"/>
        <v>0</v>
      </c>
      <c r="AL131" s="10">
        <f t="shared" ref="AL131:AL194" si="33">IF(AK131=AK130,0,AK131)</f>
        <v>0</v>
      </c>
      <c r="AM131" s="10" t="str">
        <f t="shared" ref="AM131:AM194" si="34">V131</f>
        <v xml:space="preserve"> </v>
      </c>
      <c r="AN131" s="10">
        <f t="shared" ref="AN131:AN194" si="35">X131</f>
        <v>0</v>
      </c>
      <c r="AO131" s="23">
        <f t="shared" ref="AO131:AO194" si="36">AA131</f>
        <v>0</v>
      </c>
    </row>
    <row r="132" spans="1:41" s="220" customFormat="1">
      <c r="A132" s="137">
        <v>203</v>
      </c>
      <c r="B132" s="125" t="s">
        <v>94</v>
      </c>
      <c r="C132" s="275"/>
      <c r="D132" s="222"/>
      <c r="E132" s="126" t="s">
        <v>345</v>
      </c>
      <c r="F132" s="126" t="s">
        <v>278</v>
      </c>
      <c r="G132" s="133">
        <v>7</v>
      </c>
      <c r="H132" s="127">
        <v>539</v>
      </c>
      <c r="I132" s="127">
        <v>60</v>
      </c>
      <c r="J132" s="127">
        <v>17</v>
      </c>
      <c r="K132" s="127">
        <v>75</v>
      </c>
      <c r="L132" s="127">
        <v>0</v>
      </c>
      <c r="M132" s="128">
        <v>0.25</v>
      </c>
      <c r="N132" s="10">
        <f t="shared" si="26"/>
        <v>134.75</v>
      </c>
      <c r="O132" s="10">
        <f>IF(C132='User Input'!$C$1,1,0)</f>
        <v>0</v>
      </c>
      <c r="P132" s="10">
        <f t="shared" ref="P132:P195" si="37">O132+P131</f>
        <v>0</v>
      </c>
      <c r="Q132" s="10">
        <f t="shared" si="27"/>
        <v>0</v>
      </c>
      <c r="R132" s="10" t="str">
        <f t="shared" si="28"/>
        <v>Peralta, Jhonny</v>
      </c>
      <c r="S132" s="10">
        <f t="shared" si="29"/>
        <v>0</v>
      </c>
      <c r="T132" s="23">
        <f t="shared" si="30"/>
        <v>7</v>
      </c>
      <c r="U132" s="295" t="s">
        <v>454</v>
      </c>
      <c r="V132" s="125" t="s">
        <v>44</v>
      </c>
      <c r="W132" s="125"/>
      <c r="X132" s="241"/>
      <c r="Y132" s="126" t="s">
        <v>341</v>
      </c>
      <c r="Z132" s="126" t="s">
        <v>30</v>
      </c>
      <c r="AA132" s="317">
        <v>6</v>
      </c>
      <c r="AB132" s="242">
        <v>65</v>
      </c>
      <c r="AC132" s="240">
        <v>3.4</v>
      </c>
      <c r="AD132" s="240">
        <v>1.25</v>
      </c>
      <c r="AE132" s="127">
        <v>3</v>
      </c>
      <c r="AF132" s="127">
        <v>20</v>
      </c>
      <c r="AG132" s="127">
        <v>50</v>
      </c>
      <c r="AH132" s="10">
        <f t="shared" si="31"/>
        <v>221</v>
      </c>
      <c r="AI132" s="10">
        <f t="shared" si="32"/>
        <v>81.25</v>
      </c>
      <c r="AJ132" s="10">
        <f>IF(W132='User Input'!$C$1,1,0)</f>
        <v>0</v>
      </c>
      <c r="AK132" s="10">
        <f t="shared" ref="AK132:AK195" si="38">AJ132+AK131</f>
        <v>0</v>
      </c>
      <c r="AL132" s="10">
        <f t="shared" si="33"/>
        <v>0</v>
      </c>
      <c r="AM132" s="10" t="str">
        <f t="shared" si="34"/>
        <v>Lyon, Brandon</v>
      </c>
      <c r="AN132" s="10">
        <f t="shared" si="35"/>
        <v>0</v>
      </c>
      <c r="AO132" s="23">
        <f t="shared" si="36"/>
        <v>6</v>
      </c>
    </row>
    <row r="133" spans="1:41" s="220" customFormat="1">
      <c r="A133" s="137">
        <v>204</v>
      </c>
      <c r="B133" s="125" t="s">
        <v>272</v>
      </c>
      <c r="C133" s="275"/>
      <c r="D133" s="136"/>
      <c r="E133" s="126" t="s">
        <v>544</v>
      </c>
      <c r="F133" s="126" t="s">
        <v>535</v>
      </c>
      <c r="G133" s="133">
        <v>7</v>
      </c>
      <c r="H133" s="127">
        <v>431</v>
      </c>
      <c r="I133" s="127">
        <v>60</v>
      </c>
      <c r="J133" s="127">
        <v>17</v>
      </c>
      <c r="K133" s="127">
        <v>75</v>
      </c>
      <c r="L133" s="127">
        <v>0</v>
      </c>
      <c r="M133" s="128">
        <v>0.28499999999999998</v>
      </c>
      <c r="N133" s="10">
        <f t="shared" si="26"/>
        <v>122.83499999999999</v>
      </c>
      <c r="O133" s="10">
        <f>IF(C133='User Input'!$C$1,1,0)</f>
        <v>0</v>
      </c>
      <c r="P133" s="10">
        <f t="shared" si="37"/>
        <v>0</v>
      </c>
      <c r="Q133" s="10">
        <f t="shared" si="27"/>
        <v>0</v>
      </c>
      <c r="R133" s="10" t="str">
        <f t="shared" si="28"/>
        <v>Morneau, Justin</v>
      </c>
      <c r="S133" s="10">
        <f t="shared" si="29"/>
        <v>0</v>
      </c>
      <c r="T133" s="23">
        <f t="shared" si="30"/>
        <v>7</v>
      </c>
      <c r="U133" s="295" t="s">
        <v>454</v>
      </c>
      <c r="V133" s="125" t="s">
        <v>454</v>
      </c>
      <c r="W133" s="125"/>
      <c r="X133" s="241"/>
      <c r="Y133" s="126" t="s">
        <v>454</v>
      </c>
      <c r="Z133" s="126" t="s">
        <v>454</v>
      </c>
      <c r="AA133" s="317"/>
      <c r="AB133" s="242" t="s">
        <v>454</v>
      </c>
      <c r="AC133" s="240" t="s">
        <v>454</v>
      </c>
      <c r="AD133" s="240" t="s">
        <v>454</v>
      </c>
      <c r="AE133" s="127" t="s">
        <v>454</v>
      </c>
      <c r="AF133" s="127" t="s">
        <v>454</v>
      </c>
      <c r="AG133" s="127" t="s">
        <v>454</v>
      </c>
      <c r="AH133" s="10" t="e">
        <f t="shared" si="31"/>
        <v>#VALUE!</v>
      </c>
      <c r="AI133" s="10" t="e">
        <f t="shared" si="32"/>
        <v>#VALUE!</v>
      </c>
      <c r="AJ133" s="10">
        <f>IF(W133='User Input'!$C$1,1,0)</f>
        <v>0</v>
      </c>
      <c r="AK133" s="10">
        <f t="shared" si="38"/>
        <v>0</v>
      </c>
      <c r="AL133" s="10">
        <f t="shared" si="33"/>
        <v>0</v>
      </c>
      <c r="AM133" s="10" t="str">
        <f t="shared" si="34"/>
        <v xml:space="preserve"> </v>
      </c>
      <c r="AN133" s="10">
        <f t="shared" si="35"/>
        <v>0</v>
      </c>
      <c r="AO133" s="23">
        <f t="shared" si="36"/>
        <v>0</v>
      </c>
    </row>
    <row r="134" spans="1:41" s="220" customFormat="1">
      <c r="A134" s="137">
        <v>205</v>
      </c>
      <c r="B134" s="125" t="s">
        <v>131</v>
      </c>
      <c r="C134" s="275"/>
      <c r="D134" s="136"/>
      <c r="E134" s="126" t="s">
        <v>165</v>
      </c>
      <c r="F134" s="126" t="s">
        <v>535</v>
      </c>
      <c r="G134" s="133">
        <v>7</v>
      </c>
      <c r="H134" s="127">
        <v>577</v>
      </c>
      <c r="I134" s="127">
        <v>65</v>
      </c>
      <c r="J134" s="127">
        <v>20</v>
      </c>
      <c r="K134" s="127">
        <v>85</v>
      </c>
      <c r="L134" s="127">
        <v>3</v>
      </c>
      <c r="M134" s="128">
        <v>0.26500000000000001</v>
      </c>
      <c r="N134" s="10">
        <f t="shared" si="26"/>
        <v>152.905</v>
      </c>
      <c r="O134" s="10">
        <f>IF(C134='User Input'!$C$1,1,0)</f>
        <v>0</v>
      </c>
      <c r="P134" s="10">
        <f t="shared" si="37"/>
        <v>0</v>
      </c>
      <c r="Q134" s="10">
        <f t="shared" si="27"/>
        <v>0</v>
      </c>
      <c r="R134" s="10" t="str">
        <f t="shared" si="28"/>
        <v>Sanchez, Gaby</v>
      </c>
      <c r="S134" s="10">
        <f t="shared" si="29"/>
        <v>0</v>
      </c>
      <c r="T134" s="23">
        <f t="shared" si="30"/>
        <v>7</v>
      </c>
      <c r="U134" s="295" t="s">
        <v>454</v>
      </c>
      <c r="V134" s="125" t="s">
        <v>78</v>
      </c>
      <c r="W134" s="125"/>
      <c r="X134" s="241"/>
      <c r="Y134" s="126" t="s">
        <v>549</v>
      </c>
      <c r="Z134" s="126" t="s">
        <v>30</v>
      </c>
      <c r="AA134" s="317">
        <v>4</v>
      </c>
      <c r="AB134" s="242">
        <v>60</v>
      </c>
      <c r="AC134" s="240">
        <v>3.75</v>
      </c>
      <c r="AD134" s="240">
        <v>1.35</v>
      </c>
      <c r="AE134" s="127">
        <v>3</v>
      </c>
      <c r="AF134" s="127">
        <v>25</v>
      </c>
      <c r="AG134" s="127">
        <v>50</v>
      </c>
      <c r="AH134" s="10">
        <f t="shared" si="31"/>
        <v>225</v>
      </c>
      <c r="AI134" s="10">
        <f t="shared" si="32"/>
        <v>81</v>
      </c>
      <c r="AJ134" s="10">
        <f>IF(W134='User Input'!$C$1,1,0)</f>
        <v>0</v>
      </c>
      <c r="AK134" s="10">
        <f t="shared" si="38"/>
        <v>0</v>
      </c>
      <c r="AL134" s="10">
        <f t="shared" si="33"/>
        <v>0</v>
      </c>
      <c r="AM134" s="10" t="str">
        <f t="shared" si="34"/>
        <v>Gregg, Kevin</v>
      </c>
      <c r="AN134" s="10">
        <f t="shared" si="35"/>
        <v>0</v>
      </c>
      <c r="AO134" s="23">
        <f t="shared" si="36"/>
        <v>4</v>
      </c>
    </row>
    <row r="135" spans="1:41" s="220" customFormat="1">
      <c r="A135" s="137">
        <v>206</v>
      </c>
      <c r="B135" s="282" t="s">
        <v>64</v>
      </c>
      <c r="C135" s="275"/>
      <c r="D135" s="294"/>
      <c r="E135" s="284" t="s">
        <v>344</v>
      </c>
      <c r="F135" s="285" t="s">
        <v>535</v>
      </c>
      <c r="G135" s="133">
        <v>7</v>
      </c>
      <c r="H135" s="287">
        <v>590</v>
      </c>
      <c r="I135" s="287">
        <v>60</v>
      </c>
      <c r="J135" s="287">
        <v>19</v>
      </c>
      <c r="K135" s="287">
        <v>75</v>
      </c>
      <c r="L135" s="287">
        <v>3</v>
      </c>
      <c r="M135" s="288">
        <v>0.28000000000000003</v>
      </c>
      <c r="N135" s="10">
        <f t="shared" si="26"/>
        <v>165.20000000000002</v>
      </c>
      <c r="O135" s="10">
        <f>IF(C135='User Input'!$C$1,1,0)</f>
        <v>0</v>
      </c>
      <c r="P135" s="10">
        <f t="shared" si="37"/>
        <v>0</v>
      </c>
      <c r="Q135" s="10">
        <f t="shared" si="27"/>
        <v>0</v>
      </c>
      <c r="R135" s="10" t="str">
        <f t="shared" si="28"/>
        <v>Freeman, Freddie</v>
      </c>
      <c r="S135" s="10">
        <f t="shared" si="29"/>
        <v>0</v>
      </c>
      <c r="T135" s="23">
        <f t="shared" si="30"/>
        <v>7</v>
      </c>
      <c r="U135" s="295" t="s">
        <v>454</v>
      </c>
      <c r="V135" s="125" t="s">
        <v>454</v>
      </c>
      <c r="W135" s="125"/>
      <c r="X135" s="241"/>
      <c r="Y135" s="126" t="s">
        <v>454</v>
      </c>
      <c r="Z135" s="126" t="s">
        <v>454</v>
      </c>
      <c r="AA135" s="317"/>
      <c r="AB135" s="242" t="s">
        <v>454</v>
      </c>
      <c r="AC135" s="240" t="s">
        <v>454</v>
      </c>
      <c r="AD135" s="240" t="s">
        <v>454</v>
      </c>
      <c r="AE135" s="127" t="s">
        <v>454</v>
      </c>
      <c r="AF135" s="127" t="s">
        <v>454</v>
      </c>
      <c r="AG135" s="127" t="s">
        <v>454</v>
      </c>
      <c r="AH135" s="10" t="e">
        <f t="shared" si="31"/>
        <v>#VALUE!</v>
      </c>
      <c r="AI135" s="10" t="e">
        <f t="shared" si="32"/>
        <v>#VALUE!</v>
      </c>
      <c r="AJ135" s="10">
        <f>IF(W135='User Input'!$C$1,1,0)</f>
        <v>0</v>
      </c>
      <c r="AK135" s="10">
        <f t="shared" si="38"/>
        <v>0</v>
      </c>
      <c r="AL135" s="10">
        <f t="shared" si="33"/>
        <v>0</v>
      </c>
      <c r="AM135" s="10" t="str">
        <f t="shared" si="34"/>
        <v xml:space="preserve"> </v>
      </c>
      <c r="AN135" s="10">
        <f t="shared" si="35"/>
        <v>0</v>
      </c>
      <c r="AO135" s="23">
        <f t="shared" si="36"/>
        <v>0</v>
      </c>
    </row>
    <row r="136" spans="1:41" s="220" customFormat="1">
      <c r="A136" s="137">
        <v>210</v>
      </c>
      <c r="B136" s="125" t="s">
        <v>335</v>
      </c>
      <c r="C136" s="275"/>
      <c r="D136" s="136"/>
      <c r="E136" s="126" t="s">
        <v>349</v>
      </c>
      <c r="F136" s="126" t="s">
        <v>546</v>
      </c>
      <c r="G136" s="133">
        <v>7</v>
      </c>
      <c r="H136" s="127">
        <v>615</v>
      </c>
      <c r="I136" s="127">
        <v>70</v>
      </c>
      <c r="J136" s="127">
        <v>12</v>
      </c>
      <c r="K136" s="127">
        <v>80</v>
      </c>
      <c r="L136" s="127">
        <v>7</v>
      </c>
      <c r="M136" s="128">
        <v>0.27</v>
      </c>
      <c r="N136" s="10">
        <f t="shared" si="26"/>
        <v>166.05</v>
      </c>
      <c r="O136" s="10">
        <f>IF(C136='User Input'!$C$1,1,0)</f>
        <v>0</v>
      </c>
      <c r="P136" s="10">
        <f t="shared" si="37"/>
        <v>0</v>
      </c>
      <c r="Q136" s="10">
        <f t="shared" si="27"/>
        <v>0</v>
      </c>
      <c r="R136" s="10" t="str">
        <f t="shared" si="28"/>
        <v>Walker, Neil</v>
      </c>
      <c r="S136" s="10">
        <f t="shared" si="29"/>
        <v>0</v>
      </c>
      <c r="T136" s="23">
        <f t="shared" si="30"/>
        <v>7</v>
      </c>
      <c r="U136" s="295" t="s">
        <v>454</v>
      </c>
      <c r="V136" s="125" t="s">
        <v>454</v>
      </c>
      <c r="W136" s="125"/>
      <c r="X136" s="241"/>
      <c r="Y136" s="126" t="s">
        <v>454</v>
      </c>
      <c r="Z136" s="126" t="s">
        <v>454</v>
      </c>
      <c r="AA136" s="317"/>
      <c r="AB136" s="242" t="s">
        <v>454</v>
      </c>
      <c r="AC136" s="240" t="s">
        <v>454</v>
      </c>
      <c r="AD136" s="240" t="s">
        <v>454</v>
      </c>
      <c r="AE136" s="127" t="s">
        <v>454</v>
      </c>
      <c r="AF136" s="127" t="s">
        <v>454</v>
      </c>
      <c r="AG136" s="127" t="s">
        <v>454</v>
      </c>
      <c r="AH136" s="10" t="e">
        <f t="shared" si="31"/>
        <v>#VALUE!</v>
      </c>
      <c r="AI136" s="10" t="e">
        <f t="shared" si="32"/>
        <v>#VALUE!</v>
      </c>
      <c r="AJ136" s="10">
        <f>IF(W136='User Input'!$C$1,1,0)</f>
        <v>0</v>
      </c>
      <c r="AK136" s="10">
        <f t="shared" si="38"/>
        <v>0</v>
      </c>
      <c r="AL136" s="10">
        <f t="shared" si="33"/>
        <v>0</v>
      </c>
      <c r="AM136" s="10" t="str">
        <f t="shared" si="34"/>
        <v xml:space="preserve"> </v>
      </c>
      <c r="AN136" s="10">
        <f t="shared" si="35"/>
        <v>0</v>
      </c>
      <c r="AO136" s="23">
        <f t="shared" si="36"/>
        <v>0</v>
      </c>
    </row>
    <row r="137" spans="1:41" s="220" customFormat="1">
      <c r="A137" s="137">
        <v>211</v>
      </c>
      <c r="B137" s="125" t="s">
        <v>269</v>
      </c>
      <c r="C137" s="275"/>
      <c r="D137" s="136"/>
      <c r="E137" s="126" t="s">
        <v>347</v>
      </c>
      <c r="F137" s="126" t="s">
        <v>546</v>
      </c>
      <c r="G137" s="133">
        <v>7</v>
      </c>
      <c r="H137" s="127">
        <v>526</v>
      </c>
      <c r="I137" s="127">
        <v>55</v>
      </c>
      <c r="J137" s="127">
        <v>14</v>
      </c>
      <c r="K137" s="127">
        <v>70</v>
      </c>
      <c r="L137" s="127">
        <v>5</v>
      </c>
      <c r="M137" s="128">
        <v>0.26</v>
      </c>
      <c r="N137" s="10">
        <f t="shared" si="26"/>
        <v>136.76</v>
      </c>
      <c r="O137" s="10">
        <f>IF(C137='User Input'!$C$1,1,0)</f>
        <v>0</v>
      </c>
      <c r="P137" s="10">
        <f t="shared" si="37"/>
        <v>0</v>
      </c>
      <c r="Q137" s="10">
        <f t="shared" si="27"/>
        <v>0</v>
      </c>
      <c r="R137" s="10" t="str">
        <f t="shared" si="28"/>
        <v>Beckham, Gordon</v>
      </c>
      <c r="S137" s="10">
        <f t="shared" si="29"/>
        <v>0</v>
      </c>
      <c r="T137" s="23">
        <f t="shared" si="30"/>
        <v>7</v>
      </c>
      <c r="U137" s="295" t="s">
        <v>454</v>
      </c>
      <c r="V137" s="125" t="s">
        <v>454</v>
      </c>
      <c r="W137" s="125"/>
      <c r="X137" s="241"/>
      <c r="Y137" s="126" t="s">
        <v>454</v>
      </c>
      <c r="Z137" s="126" t="s">
        <v>454</v>
      </c>
      <c r="AA137" s="317"/>
      <c r="AB137" s="242" t="s">
        <v>454</v>
      </c>
      <c r="AC137" s="240" t="s">
        <v>454</v>
      </c>
      <c r="AD137" s="240" t="s">
        <v>454</v>
      </c>
      <c r="AE137" s="127" t="s">
        <v>454</v>
      </c>
      <c r="AF137" s="127" t="s">
        <v>454</v>
      </c>
      <c r="AG137" s="127" t="s">
        <v>454</v>
      </c>
      <c r="AH137" s="10" t="e">
        <f t="shared" si="31"/>
        <v>#VALUE!</v>
      </c>
      <c r="AI137" s="10" t="e">
        <f t="shared" si="32"/>
        <v>#VALUE!</v>
      </c>
      <c r="AJ137" s="10">
        <f>IF(W137='User Input'!$C$1,1,0)</f>
        <v>0</v>
      </c>
      <c r="AK137" s="10">
        <f t="shared" si="38"/>
        <v>0</v>
      </c>
      <c r="AL137" s="10">
        <f t="shared" si="33"/>
        <v>0</v>
      </c>
      <c r="AM137" s="10" t="str">
        <f t="shared" si="34"/>
        <v xml:space="preserve"> </v>
      </c>
      <c r="AN137" s="10">
        <f t="shared" si="35"/>
        <v>0</v>
      </c>
      <c r="AO137" s="23">
        <f t="shared" si="36"/>
        <v>0</v>
      </c>
    </row>
    <row r="138" spans="1:41" s="220" customFormat="1">
      <c r="A138" s="137">
        <v>213</v>
      </c>
      <c r="B138" s="275" t="s">
        <v>661</v>
      </c>
      <c r="C138" s="275"/>
      <c r="D138" s="294"/>
      <c r="E138" s="285" t="s">
        <v>537</v>
      </c>
      <c r="F138" s="285" t="s">
        <v>542</v>
      </c>
      <c r="G138" s="133">
        <v>7</v>
      </c>
      <c r="H138" s="290">
        <v>472</v>
      </c>
      <c r="I138" s="290">
        <v>60</v>
      </c>
      <c r="J138" s="290">
        <v>25</v>
      </c>
      <c r="K138" s="290">
        <v>75</v>
      </c>
      <c r="L138" s="290">
        <v>0</v>
      </c>
      <c r="M138" s="291">
        <v>0.28999999999999998</v>
      </c>
      <c r="N138" s="10">
        <f t="shared" si="26"/>
        <v>136.88</v>
      </c>
      <c r="O138" s="10">
        <f>IF(C138='User Input'!$C$1,1,0)</f>
        <v>0</v>
      </c>
      <c r="P138" s="10">
        <f t="shared" si="37"/>
        <v>0</v>
      </c>
      <c r="Q138" s="10">
        <f t="shared" si="27"/>
        <v>0</v>
      </c>
      <c r="R138" s="10" t="str">
        <f t="shared" si="28"/>
        <v>Gamel, Mat</v>
      </c>
      <c r="S138" s="10">
        <f t="shared" si="29"/>
        <v>0</v>
      </c>
      <c r="T138" s="23">
        <f t="shared" si="30"/>
        <v>7</v>
      </c>
      <c r="U138" s="295" t="s">
        <v>454</v>
      </c>
      <c r="V138" s="308" t="s">
        <v>454</v>
      </c>
      <c r="W138" s="125"/>
      <c r="X138" s="241"/>
      <c r="Y138" s="126" t="s">
        <v>454</v>
      </c>
      <c r="Z138" s="126" t="s">
        <v>454</v>
      </c>
      <c r="AA138" s="317" t="s">
        <v>454</v>
      </c>
      <c r="AB138" s="242" t="s">
        <v>454</v>
      </c>
      <c r="AC138" s="240" t="s">
        <v>454</v>
      </c>
      <c r="AD138" s="240" t="s">
        <v>454</v>
      </c>
      <c r="AE138" s="127" t="s">
        <v>454</v>
      </c>
      <c r="AF138" s="127" t="s">
        <v>454</v>
      </c>
      <c r="AG138" s="127" t="s">
        <v>454</v>
      </c>
      <c r="AH138" s="10" t="e">
        <f t="shared" si="31"/>
        <v>#VALUE!</v>
      </c>
      <c r="AI138" s="10" t="e">
        <f t="shared" si="32"/>
        <v>#VALUE!</v>
      </c>
      <c r="AJ138" s="10">
        <f>IF(W138='User Input'!$C$1,1,0)</f>
        <v>0</v>
      </c>
      <c r="AK138" s="10">
        <f t="shared" si="38"/>
        <v>0</v>
      </c>
      <c r="AL138" s="10">
        <f t="shared" si="33"/>
        <v>0</v>
      </c>
      <c r="AM138" s="10" t="str">
        <f t="shared" si="34"/>
        <v xml:space="preserve"> </v>
      </c>
      <c r="AN138" s="10">
        <f t="shared" si="35"/>
        <v>0</v>
      </c>
      <c r="AO138" s="23" t="str">
        <f t="shared" si="36"/>
        <v xml:space="preserve"> </v>
      </c>
    </row>
    <row r="139" spans="1:41" s="220" customFormat="1">
      <c r="A139" s="137">
        <v>215</v>
      </c>
      <c r="B139" s="275" t="s">
        <v>557</v>
      </c>
      <c r="C139" s="275"/>
      <c r="D139" s="294"/>
      <c r="E139" s="285" t="s">
        <v>349</v>
      </c>
      <c r="F139" s="285" t="s">
        <v>538</v>
      </c>
      <c r="G139" s="133">
        <v>6</v>
      </c>
      <c r="H139" s="290">
        <v>498</v>
      </c>
      <c r="I139" s="290">
        <v>80</v>
      </c>
      <c r="J139" s="290">
        <v>10</v>
      </c>
      <c r="K139" s="290">
        <v>60</v>
      </c>
      <c r="L139" s="290">
        <v>20</v>
      </c>
      <c r="M139" s="291">
        <v>0.27</v>
      </c>
      <c r="N139" s="10">
        <f t="shared" si="26"/>
        <v>134.46</v>
      </c>
      <c r="O139" s="10">
        <f>IF(C139='User Input'!$C$1,1,0)</f>
        <v>0</v>
      </c>
      <c r="P139" s="10">
        <f t="shared" si="37"/>
        <v>0</v>
      </c>
      <c r="Q139" s="10">
        <f t="shared" si="27"/>
        <v>0</v>
      </c>
      <c r="R139" s="10" t="str">
        <f t="shared" si="28"/>
        <v>Presley, Alex</v>
      </c>
      <c r="S139" s="10">
        <f t="shared" si="29"/>
        <v>0</v>
      </c>
      <c r="T139" s="23">
        <f t="shared" si="30"/>
        <v>6</v>
      </c>
      <c r="U139" s="295" t="s">
        <v>454</v>
      </c>
      <c r="V139" s="125" t="s">
        <v>40</v>
      </c>
      <c r="W139" s="125"/>
      <c r="X139" s="225"/>
      <c r="Y139" s="126" t="s">
        <v>539</v>
      </c>
      <c r="Z139" s="126" t="s">
        <v>125</v>
      </c>
      <c r="AA139" s="317">
        <v>1</v>
      </c>
      <c r="AB139" s="242">
        <v>70</v>
      </c>
      <c r="AC139" s="240">
        <v>3.7</v>
      </c>
      <c r="AD139" s="240">
        <v>1.3</v>
      </c>
      <c r="AE139" s="127">
        <v>3</v>
      </c>
      <c r="AF139" s="127">
        <v>5</v>
      </c>
      <c r="AG139" s="127">
        <v>80</v>
      </c>
      <c r="AH139" s="10">
        <f t="shared" si="31"/>
        <v>259</v>
      </c>
      <c r="AI139" s="10">
        <f t="shared" si="32"/>
        <v>91</v>
      </c>
      <c r="AJ139" s="10">
        <f>IF(W139='User Input'!$C$1,1,0)</f>
        <v>0</v>
      </c>
      <c r="AK139" s="10">
        <f t="shared" si="38"/>
        <v>0</v>
      </c>
      <c r="AL139" s="10">
        <f t="shared" si="33"/>
        <v>0</v>
      </c>
      <c r="AM139" s="10" t="str">
        <f t="shared" si="34"/>
        <v>Dotel, Octavio</v>
      </c>
      <c r="AN139" s="10">
        <f t="shared" si="35"/>
        <v>0</v>
      </c>
      <c r="AO139" s="23">
        <f t="shared" si="36"/>
        <v>1</v>
      </c>
    </row>
    <row r="140" spans="1:41" s="220" customFormat="1">
      <c r="A140" s="137">
        <v>222</v>
      </c>
      <c r="B140" s="275" t="s">
        <v>670</v>
      </c>
      <c r="C140" s="275"/>
      <c r="D140" s="294"/>
      <c r="E140" s="285" t="s">
        <v>543</v>
      </c>
      <c r="F140" s="285" t="s">
        <v>538</v>
      </c>
      <c r="G140" s="133">
        <v>6</v>
      </c>
      <c r="H140" s="290">
        <v>509</v>
      </c>
      <c r="I140" s="290">
        <v>55</v>
      </c>
      <c r="J140" s="290">
        <v>21</v>
      </c>
      <c r="K140" s="290">
        <v>70</v>
      </c>
      <c r="L140" s="290">
        <v>3</v>
      </c>
      <c r="M140" s="291">
        <v>0.26</v>
      </c>
      <c r="N140" s="10">
        <f t="shared" si="26"/>
        <v>132.34</v>
      </c>
      <c r="O140" s="10">
        <f>IF(C140='User Input'!$C$1,1,0)</f>
        <v>0</v>
      </c>
      <c r="P140" s="10">
        <f t="shared" si="37"/>
        <v>0</v>
      </c>
      <c r="Q140" s="10">
        <f t="shared" si="27"/>
        <v>0</v>
      </c>
      <c r="R140" s="10" t="str">
        <f t="shared" si="28"/>
        <v>Carp, Mike</v>
      </c>
      <c r="S140" s="10">
        <f t="shared" si="29"/>
        <v>0</v>
      </c>
      <c r="T140" s="23">
        <f t="shared" si="30"/>
        <v>6</v>
      </c>
      <c r="U140" s="295" t="s">
        <v>454</v>
      </c>
      <c r="V140" s="125" t="s">
        <v>630</v>
      </c>
      <c r="W140" s="125"/>
      <c r="X140" s="225"/>
      <c r="Y140" s="126" t="s">
        <v>341</v>
      </c>
      <c r="Z140" s="126" t="s">
        <v>534</v>
      </c>
      <c r="AA140" s="317">
        <v>2</v>
      </c>
      <c r="AB140" s="242">
        <v>210</v>
      </c>
      <c r="AC140" s="240">
        <v>4.45</v>
      </c>
      <c r="AD140" s="240">
        <v>1.3</v>
      </c>
      <c r="AE140" s="127">
        <v>7</v>
      </c>
      <c r="AF140" s="127">
        <v>0</v>
      </c>
      <c r="AG140" s="127">
        <v>160</v>
      </c>
      <c r="AH140" s="10">
        <f t="shared" si="31"/>
        <v>934.5</v>
      </c>
      <c r="AI140" s="10">
        <f t="shared" si="32"/>
        <v>273</v>
      </c>
      <c r="AJ140" s="10">
        <f>IF(W140='User Input'!$C$1,1,0)</f>
        <v>0</v>
      </c>
      <c r="AK140" s="10">
        <f t="shared" si="38"/>
        <v>0</v>
      </c>
      <c r="AL140" s="10">
        <f t="shared" si="33"/>
        <v>0</v>
      </c>
      <c r="AM140" s="10" t="str">
        <f t="shared" si="34"/>
        <v>Myers, Brett</v>
      </c>
      <c r="AN140" s="10">
        <f t="shared" si="35"/>
        <v>0</v>
      </c>
      <c r="AO140" s="23">
        <f t="shared" si="36"/>
        <v>2</v>
      </c>
    </row>
    <row r="141" spans="1:41" s="220" customFormat="1">
      <c r="A141" s="137">
        <v>223</v>
      </c>
      <c r="B141" s="275" t="s">
        <v>671</v>
      </c>
      <c r="C141" s="275"/>
      <c r="D141" s="294"/>
      <c r="E141" s="285" t="s">
        <v>342</v>
      </c>
      <c r="F141" s="285" t="s">
        <v>538</v>
      </c>
      <c r="G141" s="133">
        <v>5</v>
      </c>
      <c r="H141" s="290">
        <v>453</v>
      </c>
      <c r="I141" s="290">
        <v>50</v>
      </c>
      <c r="J141" s="290">
        <v>17</v>
      </c>
      <c r="K141" s="290">
        <v>65</v>
      </c>
      <c r="L141" s="290">
        <v>10</v>
      </c>
      <c r="M141" s="291">
        <v>0.25</v>
      </c>
      <c r="N141" s="10">
        <f t="shared" si="26"/>
        <v>113.25</v>
      </c>
      <c r="O141" s="10">
        <f>IF(C141='User Input'!$C$1,1,0)</f>
        <v>0</v>
      </c>
      <c r="P141" s="10">
        <f t="shared" si="37"/>
        <v>0</v>
      </c>
      <c r="Q141" s="10">
        <f t="shared" si="27"/>
        <v>0</v>
      </c>
      <c r="R141" s="10" t="str">
        <f t="shared" si="28"/>
        <v>Heisey, Chris</v>
      </c>
      <c r="S141" s="10">
        <f t="shared" si="29"/>
        <v>0</v>
      </c>
      <c r="T141" s="23">
        <f t="shared" si="30"/>
        <v>5</v>
      </c>
      <c r="U141" s="295" t="s">
        <v>454</v>
      </c>
      <c r="V141" s="125" t="s">
        <v>632</v>
      </c>
      <c r="W141" s="125"/>
      <c r="X141" s="225"/>
      <c r="Y141" s="126" t="s">
        <v>342</v>
      </c>
      <c r="Z141" s="126" t="s">
        <v>534</v>
      </c>
      <c r="AA141" s="317">
        <v>1</v>
      </c>
      <c r="AB141" s="242">
        <v>209</v>
      </c>
      <c r="AC141" s="240">
        <v>4</v>
      </c>
      <c r="AD141" s="240">
        <v>1.22</v>
      </c>
      <c r="AE141" s="127">
        <v>15</v>
      </c>
      <c r="AF141" s="127">
        <v>0</v>
      </c>
      <c r="AG141" s="127">
        <v>115</v>
      </c>
      <c r="AH141" s="10">
        <f t="shared" si="31"/>
        <v>836</v>
      </c>
      <c r="AI141" s="10">
        <f t="shared" si="32"/>
        <v>254.98</v>
      </c>
      <c r="AJ141" s="10">
        <f>IF(W141='User Input'!$C$1,1,0)</f>
        <v>0</v>
      </c>
      <c r="AK141" s="10">
        <f t="shared" si="38"/>
        <v>0</v>
      </c>
      <c r="AL141" s="10">
        <f t="shared" si="33"/>
        <v>0</v>
      </c>
      <c r="AM141" s="10" t="str">
        <f t="shared" si="34"/>
        <v>Arroyo, Bronson</v>
      </c>
      <c r="AN141" s="10">
        <f t="shared" si="35"/>
        <v>0</v>
      </c>
      <c r="AO141" s="23">
        <f t="shared" si="36"/>
        <v>1</v>
      </c>
    </row>
    <row r="142" spans="1:41" s="220" customFormat="1">
      <c r="A142" s="137">
        <v>224</v>
      </c>
      <c r="B142" s="254" t="s">
        <v>12</v>
      </c>
      <c r="C142" s="275"/>
      <c r="D142" s="136"/>
      <c r="E142" s="257" t="s">
        <v>537</v>
      </c>
      <c r="F142" s="126" t="s">
        <v>538</v>
      </c>
      <c r="G142" s="133">
        <v>5</v>
      </c>
      <c r="H142" s="251">
        <v>533</v>
      </c>
      <c r="I142" s="251">
        <v>65</v>
      </c>
      <c r="J142" s="251">
        <v>3</v>
      </c>
      <c r="K142" s="251">
        <v>30</v>
      </c>
      <c r="L142" s="251">
        <v>27</v>
      </c>
      <c r="M142" s="258">
        <v>0.27</v>
      </c>
      <c r="N142" s="10">
        <f t="shared" si="26"/>
        <v>143.91</v>
      </c>
      <c r="O142" s="10">
        <f>IF(C142='User Input'!$C$1,1,0)</f>
        <v>0</v>
      </c>
      <c r="P142" s="10">
        <f t="shared" si="37"/>
        <v>0</v>
      </c>
      <c r="Q142" s="10">
        <f t="shared" si="27"/>
        <v>0</v>
      </c>
      <c r="R142" s="10" t="str">
        <f t="shared" si="28"/>
        <v>Morgan, Nyjer</v>
      </c>
      <c r="S142" s="10">
        <f t="shared" si="29"/>
        <v>0</v>
      </c>
      <c r="T142" s="23">
        <f t="shared" si="30"/>
        <v>5</v>
      </c>
      <c r="U142" s="295" t="s">
        <v>454</v>
      </c>
      <c r="V142" s="125" t="s">
        <v>633</v>
      </c>
      <c r="W142" s="125"/>
      <c r="X142" s="225"/>
      <c r="Y142" s="126" t="s">
        <v>548</v>
      </c>
      <c r="Z142" s="126" t="s">
        <v>534</v>
      </c>
      <c r="AA142" s="317">
        <v>1</v>
      </c>
      <c r="AB142" s="242">
        <v>199</v>
      </c>
      <c r="AC142" s="240">
        <v>4.3499999999999996</v>
      </c>
      <c r="AD142" s="240">
        <v>1.32</v>
      </c>
      <c r="AE142" s="127">
        <v>12</v>
      </c>
      <c r="AF142" s="127">
        <v>0</v>
      </c>
      <c r="AG142" s="127">
        <v>145</v>
      </c>
      <c r="AH142" s="10">
        <f t="shared" si="31"/>
        <v>865.65</v>
      </c>
      <c r="AI142" s="10">
        <f t="shared" si="32"/>
        <v>262.68</v>
      </c>
      <c r="AJ142" s="10">
        <f>IF(W142='User Input'!$C$1,1,0)</f>
        <v>0</v>
      </c>
      <c r="AK142" s="10">
        <f t="shared" si="38"/>
        <v>0</v>
      </c>
      <c r="AL142" s="10">
        <f t="shared" si="33"/>
        <v>0</v>
      </c>
      <c r="AM142" s="10" t="str">
        <f t="shared" si="34"/>
        <v>Lackey, John</v>
      </c>
      <c r="AN142" s="10">
        <f t="shared" si="35"/>
        <v>0</v>
      </c>
      <c r="AO142" s="23">
        <f t="shared" si="36"/>
        <v>1</v>
      </c>
    </row>
    <row r="143" spans="1:41" s="220" customFormat="1">
      <c r="A143" s="137">
        <v>226</v>
      </c>
      <c r="B143" s="125" t="s">
        <v>285</v>
      </c>
      <c r="C143" s="275"/>
      <c r="D143" s="222"/>
      <c r="E143" s="126" t="s">
        <v>545</v>
      </c>
      <c r="F143" s="126" t="s">
        <v>542</v>
      </c>
      <c r="G143" s="133">
        <v>5</v>
      </c>
      <c r="H143" s="127">
        <v>432</v>
      </c>
      <c r="I143" s="127">
        <v>60</v>
      </c>
      <c r="J143" s="127">
        <v>24</v>
      </c>
      <c r="K143" s="127">
        <v>75</v>
      </c>
      <c r="L143" s="127">
        <v>7</v>
      </c>
      <c r="M143" s="128">
        <v>0.245</v>
      </c>
      <c r="N143" s="10">
        <f t="shared" si="26"/>
        <v>105.84</v>
      </c>
      <c r="O143" s="10">
        <f>IF(C143='User Input'!$C$1,1,0)</f>
        <v>0</v>
      </c>
      <c r="P143" s="10">
        <f t="shared" si="37"/>
        <v>0</v>
      </c>
      <c r="Q143" s="10">
        <f t="shared" si="27"/>
        <v>0</v>
      </c>
      <c r="R143" s="10" t="str">
        <f t="shared" si="28"/>
        <v>Stewart, Ian</v>
      </c>
      <c r="S143" s="10">
        <f t="shared" si="29"/>
        <v>0</v>
      </c>
      <c r="T143" s="23">
        <f t="shared" si="30"/>
        <v>5</v>
      </c>
      <c r="U143" s="295" t="s">
        <v>454</v>
      </c>
      <c r="V143" s="125" t="s">
        <v>634</v>
      </c>
      <c r="W143" s="125"/>
      <c r="X143" s="225"/>
      <c r="Y143" s="126" t="s">
        <v>544</v>
      </c>
      <c r="Z143" s="126" t="s">
        <v>534</v>
      </c>
      <c r="AA143" s="317">
        <v>1</v>
      </c>
      <c r="AB143" s="242">
        <v>210</v>
      </c>
      <c r="AC143" s="240">
        <v>4.2</v>
      </c>
      <c r="AD143" s="240">
        <v>1.25</v>
      </c>
      <c r="AE143" s="127">
        <v>9</v>
      </c>
      <c r="AF143" s="127">
        <v>0</v>
      </c>
      <c r="AG143" s="127">
        <v>110</v>
      </c>
      <c r="AH143" s="10">
        <f t="shared" si="31"/>
        <v>882</v>
      </c>
      <c r="AI143" s="10">
        <f t="shared" si="32"/>
        <v>262.5</v>
      </c>
      <c r="AJ143" s="10">
        <f>IF(W143='User Input'!$C$1,1,0)</f>
        <v>0</v>
      </c>
      <c r="AK143" s="10">
        <f t="shared" si="38"/>
        <v>0</v>
      </c>
      <c r="AL143" s="10">
        <f t="shared" si="33"/>
        <v>0</v>
      </c>
      <c r="AM143" s="10" t="str">
        <f t="shared" si="34"/>
        <v>Pavano, Carl</v>
      </c>
      <c r="AN143" s="10">
        <f t="shared" si="35"/>
        <v>0</v>
      </c>
      <c r="AO143" s="23">
        <f t="shared" si="36"/>
        <v>1</v>
      </c>
    </row>
    <row r="144" spans="1:41" s="220" customFormat="1">
      <c r="A144" s="137">
        <v>227</v>
      </c>
      <c r="B144" s="125" t="s">
        <v>337</v>
      </c>
      <c r="C144" s="275"/>
      <c r="D144" s="222"/>
      <c r="E144" s="126" t="s">
        <v>164</v>
      </c>
      <c r="F144" s="126" t="s">
        <v>542</v>
      </c>
      <c r="G144" s="133">
        <v>5</v>
      </c>
      <c r="H144" s="127">
        <v>492</v>
      </c>
      <c r="I144" s="127">
        <v>55</v>
      </c>
      <c r="J144" s="127">
        <v>15</v>
      </c>
      <c r="K144" s="127">
        <v>65</v>
      </c>
      <c r="L144" s="127">
        <v>0</v>
      </c>
      <c r="M144" s="128">
        <v>0.28999999999999998</v>
      </c>
      <c r="N144" s="10">
        <f t="shared" si="26"/>
        <v>142.67999999999998</v>
      </c>
      <c r="O144" s="10">
        <f>IF(C144='User Input'!$C$1,1,0)</f>
        <v>0</v>
      </c>
      <c r="P144" s="10">
        <f t="shared" si="37"/>
        <v>0</v>
      </c>
      <c r="Q144" s="10">
        <f t="shared" si="27"/>
        <v>0</v>
      </c>
      <c r="R144" s="10" t="str">
        <f t="shared" si="28"/>
        <v>Freese, David</v>
      </c>
      <c r="S144" s="10">
        <f t="shared" si="29"/>
        <v>0</v>
      </c>
      <c r="T144" s="23">
        <f t="shared" si="30"/>
        <v>5</v>
      </c>
      <c r="U144" s="295" t="s">
        <v>454</v>
      </c>
      <c r="V144" s="125" t="s">
        <v>636</v>
      </c>
      <c r="W144" s="125"/>
      <c r="X144" s="225"/>
      <c r="Y144" s="126" t="s">
        <v>541</v>
      </c>
      <c r="Z144" s="126" t="s">
        <v>534</v>
      </c>
      <c r="AA144" s="317">
        <v>1</v>
      </c>
      <c r="AB144" s="242">
        <v>193</v>
      </c>
      <c r="AC144" s="240">
        <v>4.3</v>
      </c>
      <c r="AD144" s="240">
        <v>1.35</v>
      </c>
      <c r="AE144" s="127">
        <v>11</v>
      </c>
      <c r="AF144" s="127">
        <v>0</v>
      </c>
      <c r="AG144" s="127">
        <v>105</v>
      </c>
      <c r="AH144" s="10">
        <f t="shared" si="31"/>
        <v>829.9</v>
      </c>
      <c r="AI144" s="10">
        <f t="shared" si="32"/>
        <v>260.55</v>
      </c>
      <c r="AJ144" s="10">
        <f>IF(W144='User Input'!$C$1,1,0)</f>
        <v>0</v>
      </c>
      <c r="AK144" s="10">
        <f t="shared" si="38"/>
        <v>0</v>
      </c>
      <c r="AL144" s="10">
        <f t="shared" si="33"/>
        <v>0</v>
      </c>
      <c r="AM144" s="10" t="str">
        <f t="shared" si="34"/>
        <v>Pelfrey, Mike</v>
      </c>
      <c r="AN144" s="10">
        <f t="shared" si="35"/>
        <v>0</v>
      </c>
      <c r="AO144" s="23">
        <f t="shared" si="36"/>
        <v>1</v>
      </c>
    </row>
    <row r="145" spans="1:41" s="220" customFormat="1">
      <c r="A145" s="137">
        <v>228</v>
      </c>
      <c r="B145" s="125" t="s">
        <v>111</v>
      </c>
      <c r="C145" s="275"/>
      <c r="D145" s="136"/>
      <c r="E145" s="126" t="s">
        <v>344</v>
      </c>
      <c r="F145" s="126" t="s">
        <v>279</v>
      </c>
      <c r="G145" s="133">
        <v>5</v>
      </c>
      <c r="H145" s="127">
        <v>552</v>
      </c>
      <c r="I145" s="127">
        <v>80</v>
      </c>
      <c r="J145" s="127">
        <v>12</v>
      </c>
      <c r="K145" s="127">
        <v>70</v>
      </c>
      <c r="L145" s="127">
        <v>5</v>
      </c>
      <c r="M145" s="128">
        <v>0.3</v>
      </c>
      <c r="N145" s="10">
        <f t="shared" si="26"/>
        <v>165.6</v>
      </c>
      <c r="O145" s="10">
        <f>IF(C145='User Input'!$C$1,1,0)</f>
        <v>0</v>
      </c>
      <c r="P145" s="10">
        <f t="shared" si="37"/>
        <v>0</v>
      </c>
      <c r="Q145" s="10">
        <f t="shared" si="27"/>
        <v>0</v>
      </c>
      <c r="R145" s="10" t="str">
        <f t="shared" si="28"/>
        <v>Prado, Martin</v>
      </c>
      <c r="S145" s="10">
        <f t="shared" si="29"/>
        <v>0</v>
      </c>
      <c r="T145" s="23">
        <f t="shared" si="30"/>
        <v>5</v>
      </c>
      <c r="U145" s="295" t="s">
        <v>454</v>
      </c>
      <c r="V145" s="309" t="s">
        <v>454</v>
      </c>
      <c r="W145" s="125"/>
      <c r="X145" s="241"/>
      <c r="Y145" s="126" t="s">
        <v>454</v>
      </c>
      <c r="Z145" s="126" t="s">
        <v>454</v>
      </c>
      <c r="AA145" s="317"/>
      <c r="AB145" s="251">
        <v>0</v>
      </c>
      <c r="AC145" s="252">
        <v>0</v>
      </c>
      <c r="AD145" s="252">
        <v>0</v>
      </c>
      <c r="AE145" s="251">
        <v>0</v>
      </c>
      <c r="AF145" s="251">
        <v>0</v>
      </c>
      <c r="AG145" s="251">
        <v>0</v>
      </c>
      <c r="AH145" s="10">
        <f t="shared" si="31"/>
        <v>0</v>
      </c>
      <c r="AI145" s="10">
        <f t="shared" si="32"/>
        <v>0</v>
      </c>
      <c r="AJ145" s="10">
        <f>IF(W145='User Input'!$C$1,1,0)</f>
        <v>0</v>
      </c>
      <c r="AK145" s="10">
        <f t="shared" si="38"/>
        <v>0</v>
      </c>
      <c r="AL145" s="10">
        <f t="shared" si="33"/>
        <v>0</v>
      </c>
      <c r="AM145" s="10" t="str">
        <f t="shared" si="34"/>
        <v xml:space="preserve"> </v>
      </c>
      <c r="AN145" s="10">
        <f t="shared" si="35"/>
        <v>0</v>
      </c>
      <c r="AO145" s="23">
        <f t="shared" si="36"/>
        <v>0</v>
      </c>
    </row>
    <row r="146" spans="1:41" s="220" customFormat="1">
      <c r="A146" s="137">
        <v>240</v>
      </c>
      <c r="B146" s="125" t="s">
        <v>282</v>
      </c>
      <c r="C146" s="275"/>
      <c r="D146" s="222"/>
      <c r="E146" s="126" t="s">
        <v>545</v>
      </c>
      <c r="F146" s="126" t="s">
        <v>519</v>
      </c>
      <c r="G146" s="133">
        <v>5</v>
      </c>
      <c r="H146" s="127">
        <v>453</v>
      </c>
      <c r="I146" s="127">
        <v>60</v>
      </c>
      <c r="J146" s="127">
        <v>18</v>
      </c>
      <c r="K146" s="127">
        <v>75</v>
      </c>
      <c r="L146" s="127">
        <v>0</v>
      </c>
      <c r="M146" s="128">
        <v>0.26</v>
      </c>
      <c r="N146" s="10">
        <f t="shared" si="26"/>
        <v>117.78</v>
      </c>
      <c r="O146" s="10">
        <f>IF(C146='User Input'!$C$1,1,0)</f>
        <v>0</v>
      </c>
      <c r="P146" s="10">
        <f t="shared" si="37"/>
        <v>0</v>
      </c>
      <c r="Q146" s="10">
        <f t="shared" si="27"/>
        <v>0</v>
      </c>
      <c r="R146" s="10" t="str">
        <f t="shared" si="28"/>
        <v>Soto, Geovany</v>
      </c>
      <c r="S146" s="10">
        <f t="shared" si="29"/>
        <v>0</v>
      </c>
      <c r="T146" s="23">
        <f t="shared" si="30"/>
        <v>5</v>
      </c>
      <c r="U146" s="295" t="s">
        <v>454</v>
      </c>
      <c r="V146" s="125" t="s">
        <v>190</v>
      </c>
      <c r="W146" s="125"/>
      <c r="X146" s="241"/>
      <c r="Y146" s="126" t="s">
        <v>348</v>
      </c>
      <c r="Z146" s="126" t="s">
        <v>534</v>
      </c>
      <c r="AA146" s="317">
        <v>1</v>
      </c>
      <c r="AB146" s="242">
        <v>155</v>
      </c>
      <c r="AC146" s="240">
        <v>4</v>
      </c>
      <c r="AD146" s="240">
        <v>1.3</v>
      </c>
      <c r="AE146" s="127">
        <v>12</v>
      </c>
      <c r="AF146" s="127">
        <v>0</v>
      </c>
      <c r="AG146" s="127">
        <v>145</v>
      </c>
      <c r="AH146" s="10">
        <f t="shared" si="31"/>
        <v>620</v>
      </c>
      <c r="AI146" s="10">
        <f t="shared" si="32"/>
        <v>201.5</v>
      </c>
      <c r="AJ146" s="10">
        <f>IF(W146='User Input'!$C$1,1,0)</f>
        <v>0</v>
      </c>
      <c r="AK146" s="10">
        <f t="shared" si="38"/>
        <v>0</v>
      </c>
      <c r="AL146" s="10">
        <f t="shared" si="33"/>
        <v>0</v>
      </c>
      <c r="AM146" s="10" t="str">
        <f t="shared" si="34"/>
        <v>Cecil, Brett</v>
      </c>
      <c r="AN146" s="10">
        <f t="shared" si="35"/>
        <v>0</v>
      </c>
      <c r="AO146" s="23">
        <f t="shared" si="36"/>
        <v>1</v>
      </c>
    </row>
    <row r="147" spans="1:41" s="220" customFormat="1">
      <c r="A147" s="137">
        <v>241</v>
      </c>
      <c r="B147" s="275" t="s">
        <v>465</v>
      </c>
      <c r="C147" s="275"/>
      <c r="D147" s="294"/>
      <c r="E147" s="285" t="s">
        <v>547</v>
      </c>
      <c r="F147" s="285" t="s">
        <v>519</v>
      </c>
      <c r="G147" s="133">
        <v>5</v>
      </c>
      <c r="H147" s="290">
        <v>473</v>
      </c>
      <c r="I147" s="290">
        <v>55</v>
      </c>
      <c r="J147" s="290">
        <v>18</v>
      </c>
      <c r="K147" s="290">
        <v>70</v>
      </c>
      <c r="L147" s="290">
        <v>0</v>
      </c>
      <c r="M147" s="291">
        <v>0.27</v>
      </c>
      <c r="N147" s="10">
        <f t="shared" si="26"/>
        <v>127.71000000000001</v>
      </c>
      <c r="O147" s="10">
        <f>IF(C147='User Input'!$C$1,1,0)</f>
        <v>0</v>
      </c>
      <c r="P147" s="10">
        <f t="shared" si="37"/>
        <v>0</v>
      </c>
      <c r="Q147" s="10">
        <f t="shared" si="27"/>
        <v>0</v>
      </c>
      <c r="R147" s="10" t="str">
        <f t="shared" si="28"/>
        <v>Ramos, Wilson</v>
      </c>
      <c r="S147" s="10">
        <f t="shared" si="29"/>
        <v>0</v>
      </c>
      <c r="T147" s="23">
        <f t="shared" si="30"/>
        <v>5</v>
      </c>
      <c r="U147" s="295" t="s">
        <v>454</v>
      </c>
      <c r="V147" s="125" t="s">
        <v>192</v>
      </c>
      <c r="W147" s="125"/>
      <c r="X147" s="241"/>
      <c r="Y147" s="126" t="s">
        <v>549</v>
      </c>
      <c r="Z147" s="126" t="s">
        <v>534</v>
      </c>
      <c r="AA147" s="317">
        <v>1</v>
      </c>
      <c r="AB147" s="242">
        <v>191</v>
      </c>
      <c r="AC147" s="240">
        <v>4.0999999999999996</v>
      </c>
      <c r="AD147" s="240">
        <v>1.32</v>
      </c>
      <c r="AE147" s="127">
        <v>7</v>
      </c>
      <c r="AF147" s="127">
        <v>0</v>
      </c>
      <c r="AG147" s="127">
        <v>160</v>
      </c>
      <c r="AH147" s="10">
        <f t="shared" si="31"/>
        <v>783.09999999999991</v>
      </c>
      <c r="AI147" s="10">
        <f t="shared" si="32"/>
        <v>252.12</v>
      </c>
      <c r="AJ147" s="10">
        <f>IF(W147='User Input'!$C$1,1,0)</f>
        <v>0</v>
      </c>
      <c r="AK147" s="10">
        <f t="shared" si="38"/>
        <v>0</v>
      </c>
      <c r="AL147" s="10">
        <f t="shared" si="33"/>
        <v>0</v>
      </c>
      <c r="AM147" s="10" t="str">
        <f t="shared" si="34"/>
        <v>Matusz, Brian</v>
      </c>
      <c r="AN147" s="10">
        <f t="shared" si="35"/>
        <v>0</v>
      </c>
      <c r="AO147" s="23">
        <f t="shared" si="36"/>
        <v>1</v>
      </c>
    </row>
    <row r="148" spans="1:41" s="220" customFormat="1">
      <c r="A148" s="137">
        <v>242</v>
      </c>
      <c r="B148" s="125" t="s">
        <v>101</v>
      </c>
      <c r="C148" s="275"/>
      <c r="D148" s="222"/>
      <c r="E148" s="126" t="s">
        <v>346</v>
      </c>
      <c r="F148" s="126" t="s">
        <v>519</v>
      </c>
      <c r="G148" s="133">
        <v>4</v>
      </c>
      <c r="H148" s="127">
        <v>408</v>
      </c>
      <c r="I148" s="127">
        <v>55</v>
      </c>
      <c r="J148" s="127">
        <v>16</v>
      </c>
      <c r="K148" s="127">
        <v>65</v>
      </c>
      <c r="L148" s="127">
        <v>5</v>
      </c>
      <c r="M148" s="128">
        <v>0.245</v>
      </c>
      <c r="N148" s="10">
        <f t="shared" si="26"/>
        <v>99.96</v>
      </c>
      <c r="O148" s="10">
        <f>IF(C148='User Input'!$C$1,1,0)</f>
        <v>0</v>
      </c>
      <c r="P148" s="10">
        <f t="shared" si="37"/>
        <v>0</v>
      </c>
      <c r="Q148" s="10">
        <f t="shared" si="27"/>
        <v>0</v>
      </c>
      <c r="R148" s="10" t="str">
        <f t="shared" si="28"/>
        <v>Iannetta, Chris</v>
      </c>
      <c r="S148" s="10">
        <f t="shared" si="29"/>
        <v>0</v>
      </c>
      <c r="T148" s="23">
        <f t="shared" si="30"/>
        <v>4</v>
      </c>
      <c r="U148" s="295" t="s">
        <v>454</v>
      </c>
      <c r="V148" s="125" t="s">
        <v>193</v>
      </c>
      <c r="W148" s="125"/>
      <c r="X148" s="241"/>
      <c r="Y148" s="126" t="s">
        <v>166</v>
      </c>
      <c r="Z148" s="126" t="s">
        <v>534</v>
      </c>
      <c r="AA148" s="317">
        <v>1</v>
      </c>
      <c r="AB148" s="242">
        <v>160</v>
      </c>
      <c r="AC148" s="240">
        <v>4.1500000000000004</v>
      </c>
      <c r="AD148" s="240">
        <v>1.35</v>
      </c>
      <c r="AE148" s="127">
        <v>8</v>
      </c>
      <c r="AF148" s="127">
        <v>0</v>
      </c>
      <c r="AG148" s="127">
        <v>100</v>
      </c>
      <c r="AH148" s="10">
        <f t="shared" si="31"/>
        <v>664</v>
      </c>
      <c r="AI148" s="10">
        <f t="shared" si="32"/>
        <v>216</v>
      </c>
      <c r="AJ148" s="10">
        <f>IF(W148='User Input'!$C$1,1,0)</f>
        <v>0</v>
      </c>
      <c r="AK148" s="10">
        <f t="shared" si="38"/>
        <v>0</v>
      </c>
      <c r="AL148" s="10">
        <f t="shared" si="33"/>
        <v>0</v>
      </c>
      <c r="AM148" s="10" t="str">
        <f t="shared" si="34"/>
        <v>Davis, Wade</v>
      </c>
      <c r="AN148" s="10">
        <f t="shared" si="35"/>
        <v>0</v>
      </c>
      <c r="AO148" s="23">
        <f t="shared" si="36"/>
        <v>1</v>
      </c>
    </row>
    <row r="149" spans="1:41" s="220" customFormat="1">
      <c r="A149" s="137">
        <v>243</v>
      </c>
      <c r="B149" s="125" t="s">
        <v>332</v>
      </c>
      <c r="C149" s="275"/>
      <c r="D149" s="222"/>
      <c r="E149" s="126" t="s">
        <v>348</v>
      </c>
      <c r="F149" s="126" t="s">
        <v>519</v>
      </c>
      <c r="G149" s="133">
        <v>4</v>
      </c>
      <c r="H149" s="127">
        <v>495</v>
      </c>
      <c r="I149" s="127">
        <v>50</v>
      </c>
      <c r="J149" s="127">
        <v>21</v>
      </c>
      <c r="K149" s="127">
        <v>70</v>
      </c>
      <c r="L149" s="127">
        <v>0</v>
      </c>
      <c r="M149" s="128">
        <v>0.23499999999999999</v>
      </c>
      <c r="N149" s="10">
        <f t="shared" si="26"/>
        <v>116.32499999999999</v>
      </c>
      <c r="O149" s="10">
        <f>IF(C149='User Input'!$C$1,1,0)</f>
        <v>0</v>
      </c>
      <c r="P149" s="10">
        <f t="shared" si="37"/>
        <v>0</v>
      </c>
      <c r="Q149" s="10">
        <f t="shared" si="27"/>
        <v>0</v>
      </c>
      <c r="R149" s="10" t="str">
        <f t="shared" si="28"/>
        <v>Arencibia, J.P.</v>
      </c>
      <c r="S149" s="10">
        <f t="shared" si="29"/>
        <v>0</v>
      </c>
      <c r="T149" s="23">
        <f t="shared" si="30"/>
        <v>4</v>
      </c>
      <c r="U149" s="295" t="s">
        <v>454</v>
      </c>
      <c r="V149" s="125" t="s">
        <v>195</v>
      </c>
      <c r="W149" s="125"/>
      <c r="X149" s="241"/>
      <c r="Y149" s="126" t="s">
        <v>541</v>
      </c>
      <c r="Z149" s="126" t="s">
        <v>534</v>
      </c>
      <c r="AA149" s="317">
        <v>3</v>
      </c>
      <c r="AB149" s="242">
        <v>147</v>
      </c>
      <c r="AC149" s="240">
        <v>3.52</v>
      </c>
      <c r="AD149" s="240">
        <v>1.27</v>
      </c>
      <c r="AE149" s="127">
        <v>10</v>
      </c>
      <c r="AF149" s="127">
        <v>0</v>
      </c>
      <c r="AG149" s="127">
        <v>113</v>
      </c>
      <c r="AH149" s="10">
        <f t="shared" si="31"/>
        <v>517.44000000000005</v>
      </c>
      <c r="AI149" s="10">
        <f t="shared" si="32"/>
        <v>186.69</v>
      </c>
      <c r="AJ149" s="10">
        <f>IF(W149='User Input'!$C$1,1,0)</f>
        <v>0</v>
      </c>
      <c r="AK149" s="10">
        <f t="shared" si="38"/>
        <v>0</v>
      </c>
      <c r="AL149" s="10">
        <f t="shared" si="33"/>
        <v>0</v>
      </c>
      <c r="AM149" s="10" t="str">
        <f t="shared" si="34"/>
        <v>Santana, Johan</v>
      </c>
      <c r="AN149" s="10">
        <f t="shared" si="35"/>
        <v>0</v>
      </c>
      <c r="AO149" s="23">
        <f t="shared" si="36"/>
        <v>3</v>
      </c>
    </row>
    <row r="150" spans="1:41" s="220" customFormat="1">
      <c r="A150" s="137">
        <v>244</v>
      </c>
      <c r="B150" s="275" t="s">
        <v>466</v>
      </c>
      <c r="C150" s="275"/>
      <c r="D150" s="294"/>
      <c r="E150" s="285" t="s">
        <v>342</v>
      </c>
      <c r="F150" s="285" t="s">
        <v>519</v>
      </c>
      <c r="G150" s="133">
        <v>4</v>
      </c>
      <c r="H150" s="290">
        <v>379</v>
      </c>
      <c r="I150" s="290">
        <v>55</v>
      </c>
      <c r="J150" s="290">
        <v>18</v>
      </c>
      <c r="K150" s="290">
        <v>65</v>
      </c>
      <c r="L150" s="290">
        <v>0</v>
      </c>
      <c r="M150" s="291">
        <v>0.28000000000000003</v>
      </c>
      <c r="N150" s="10">
        <f t="shared" si="26"/>
        <v>106.12</v>
      </c>
      <c r="O150" s="10">
        <f>IF(C150='User Input'!$C$1,1,0)</f>
        <v>0</v>
      </c>
      <c r="P150" s="10">
        <f t="shared" si="37"/>
        <v>0</v>
      </c>
      <c r="Q150" s="10">
        <f t="shared" si="27"/>
        <v>0</v>
      </c>
      <c r="R150" s="10" t="str">
        <f t="shared" si="28"/>
        <v>Mesoraco,Devin</v>
      </c>
      <c r="S150" s="10">
        <f t="shared" si="29"/>
        <v>0</v>
      </c>
      <c r="T150" s="23">
        <f t="shared" si="30"/>
        <v>4</v>
      </c>
      <c r="U150" s="295" t="s">
        <v>454</v>
      </c>
      <c r="V150" s="125" t="s">
        <v>197</v>
      </c>
      <c r="W150" s="125"/>
      <c r="X150" s="241"/>
      <c r="Y150" s="126" t="s">
        <v>342</v>
      </c>
      <c r="Z150" s="126" t="s">
        <v>534</v>
      </c>
      <c r="AA150" s="317">
        <v>1</v>
      </c>
      <c r="AB150" s="242">
        <v>159</v>
      </c>
      <c r="AC150" s="240">
        <v>4.05</v>
      </c>
      <c r="AD150" s="240">
        <v>1.28</v>
      </c>
      <c r="AE150" s="127">
        <v>10</v>
      </c>
      <c r="AF150" s="127">
        <v>0</v>
      </c>
      <c r="AG150" s="127">
        <v>124</v>
      </c>
      <c r="AH150" s="10">
        <f t="shared" si="31"/>
        <v>643.94999999999993</v>
      </c>
      <c r="AI150" s="10">
        <f t="shared" si="32"/>
        <v>203.52</v>
      </c>
      <c r="AJ150" s="10">
        <f>IF(W150='User Input'!$C$1,1,0)</f>
        <v>0</v>
      </c>
      <c r="AK150" s="10">
        <f t="shared" si="38"/>
        <v>0</v>
      </c>
      <c r="AL150" s="10">
        <f t="shared" si="33"/>
        <v>0</v>
      </c>
      <c r="AM150" s="10" t="str">
        <f t="shared" si="34"/>
        <v>Wood, Travis</v>
      </c>
      <c r="AN150" s="10">
        <f t="shared" si="35"/>
        <v>0</v>
      </c>
      <c r="AO150" s="23">
        <f t="shared" si="36"/>
        <v>1</v>
      </c>
    </row>
    <row r="151" spans="1:41" s="220" customFormat="1">
      <c r="A151" s="137">
        <v>245</v>
      </c>
      <c r="B151" s="275" t="s">
        <v>467</v>
      </c>
      <c r="C151" s="275"/>
      <c r="D151" s="294"/>
      <c r="E151" s="285" t="s">
        <v>417</v>
      </c>
      <c r="F151" s="285" t="s">
        <v>519</v>
      </c>
      <c r="G151" s="133">
        <v>4</v>
      </c>
      <c r="H151" s="290">
        <v>483</v>
      </c>
      <c r="I151" s="290">
        <v>50</v>
      </c>
      <c r="J151" s="290">
        <v>10</v>
      </c>
      <c r="K151" s="290">
        <v>65</v>
      </c>
      <c r="L151" s="290">
        <v>0.28000000000000003</v>
      </c>
      <c r="M151" s="291">
        <v>0.28000000000000003</v>
      </c>
      <c r="N151" s="10">
        <f t="shared" si="26"/>
        <v>135.24</v>
      </c>
      <c r="O151" s="10">
        <f>IF(C151='User Input'!$C$1,1,0)</f>
        <v>0</v>
      </c>
      <c r="P151" s="10">
        <f t="shared" si="37"/>
        <v>0</v>
      </c>
      <c r="Q151" s="10">
        <f t="shared" si="27"/>
        <v>0</v>
      </c>
      <c r="R151" s="10" t="str">
        <f t="shared" si="28"/>
        <v>Perez, Salavador</v>
      </c>
      <c r="S151" s="10">
        <f t="shared" si="29"/>
        <v>0</v>
      </c>
      <c r="T151" s="23">
        <f t="shared" si="30"/>
        <v>4</v>
      </c>
      <c r="U151" s="295" t="s">
        <v>454</v>
      </c>
      <c r="V151" s="125" t="s">
        <v>454</v>
      </c>
      <c r="W151" s="125"/>
      <c r="X151" s="225"/>
      <c r="Y151" s="126" t="s">
        <v>454</v>
      </c>
      <c r="Z151" s="126" t="s">
        <v>454</v>
      </c>
      <c r="AA151" s="317"/>
      <c r="AB151" s="242" t="s">
        <v>454</v>
      </c>
      <c r="AC151" s="240" t="s">
        <v>454</v>
      </c>
      <c r="AD151" s="240" t="s">
        <v>454</v>
      </c>
      <c r="AE151" s="127" t="s">
        <v>454</v>
      </c>
      <c r="AF151" s="127" t="s">
        <v>454</v>
      </c>
      <c r="AG151" s="127" t="s">
        <v>454</v>
      </c>
      <c r="AH151" s="10" t="e">
        <f t="shared" si="31"/>
        <v>#VALUE!</v>
      </c>
      <c r="AI151" s="10" t="e">
        <f t="shared" si="32"/>
        <v>#VALUE!</v>
      </c>
      <c r="AJ151" s="10">
        <f>IF(W151='User Input'!$C$1,1,0)</f>
        <v>0</v>
      </c>
      <c r="AK151" s="10">
        <f t="shared" si="38"/>
        <v>0</v>
      </c>
      <c r="AL151" s="10">
        <f t="shared" si="33"/>
        <v>0</v>
      </c>
      <c r="AM151" s="10" t="str">
        <f t="shared" si="34"/>
        <v xml:space="preserve"> </v>
      </c>
      <c r="AN151" s="10">
        <f t="shared" si="35"/>
        <v>0</v>
      </c>
      <c r="AO151" s="23">
        <f t="shared" si="36"/>
        <v>0</v>
      </c>
    </row>
    <row r="152" spans="1:41" s="220" customFormat="1">
      <c r="A152" s="137">
        <v>246</v>
      </c>
      <c r="B152" s="125" t="s">
        <v>129</v>
      </c>
      <c r="C152" s="275"/>
      <c r="D152" s="136"/>
      <c r="E152" s="126" t="s">
        <v>548</v>
      </c>
      <c r="F152" s="126" t="s">
        <v>519</v>
      </c>
      <c r="G152" s="133">
        <v>4</v>
      </c>
      <c r="H152" s="127">
        <v>393</v>
      </c>
      <c r="I152" s="127">
        <v>45</v>
      </c>
      <c r="J152" s="127">
        <v>15</v>
      </c>
      <c r="K152" s="127">
        <v>60</v>
      </c>
      <c r="L152" s="127">
        <v>0</v>
      </c>
      <c r="M152" s="128">
        <v>0.22</v>
      </c>
      <c r="N152" s="10">
        <f t="shared" si="26"/>
        <v>86.46</v>
      </c>
      <c r="O152" s="10">
        <f>IF(C152='User Input'!$C$1,1,0)</f>
        <v>0</v>
      </c>
      <c r="P152" s="10">
        <f t="shared" si="37"/>
        <v>0</v>
      </c>
      <c r="Q152" s="10">
        <f t="shared" si="27"/>
        <v>0</v>
      </c>
      <c r="R152" s="10" t="str">
        <f t="shared" si="28"/>
        <v>Saltalamacchia, Jarrod</v>
      </c>
      <c r="S152" s="10">
        <f t="shared" si="29"/>
        <v>0</v>
      </c>
      <c r="T152" s="23">
        <f t="shared" si="30"/>
        <v>4</v>
      </c>
      <c r="U152" s="295" t="s">
        <v>454</v>
      </c>
      <c r="V152" s="125" t="s">
        <v>127</v>
      </c>
      <c r="W152" s="125"/>
      <c r="X152" s="225"/>
      <c r="Y152" s="126" t="s">
        <v>540</v>
      </c>
      <c r="Z152" s="126" t="s">
        <v>125</v>
      </c>
      <c r="AA152" s="317">
        <v>1</v>
      </c>
      <c r="AB152" s="242">
        <v>68</v>
      </c>
      <c r="AC152" s="240">
        <v>3</v>
      </c>
      <c r="AD152" s="240">
        <v>1.1200000000000001</v>
      </c>
      <c r="AE152" s="127">
        <v>6</v>
      </c>
      <c r="AF152" s="127">
        <v>5</v>
      </c>
      <c r="AG152" s="127">
        <v>65</v>
      </c>
      <c r="AH152" s="10">
        <f t="shared" si="31"/>
        <v>204</v>
      </c>
      <c r="AI152" s="10">
        <f t="shared" si="32"/>
        <v>76.160000000000011</v>
      </c>
      <c r="AJ152" s="10">
        <f>IF(W152='User Input'!$C$1,1,0)</f>
        <v>0</v>
      </c>
      <c r="AK152" s="10">
        <f t="shared" si="38"/>
        <v>0</v>
      </c>
      <c r="AL152" s="10">
        <f t="shared" si="33"/>
        <v>0</v>
      </c>
      <c r="AM152" s="10" t="str">
        <f t="shared" si="34"/>
        <v>Soriano, Rafael</v>
      </c>
      <c r="AN152" s="10">
        <f t="shared" si="35"/>
        <v>0</v>
      </c>
      <c r="AO152" s="23">
        <f t="shared" si="36"/>
        <v>1</v>
      </c>
    </row>
    <row r="153" spans="1:41" s="220" customFormat="1">
      <c r="A153" s="137">
        <v>247</v>
      </c>
      <c r="B153" s="125" t="s">
        <v>97</v>
      </c>
      <c r="C153" s="275"/>
      <c r="D153" s="222"/>
      <c r="E153" s="126" t="s">
        <v>544</v>
      </c>
      <c r="F153" s="126" t="s">
        <v>519</v>
      </c>
      <c r="G153" s="133">
        <v>3</v>
      </c>
      <c r="H153" s="127">
        <v>416</v>
      </c>
      <c r="I153" s="127">
        <v>45</v>
      </c>
      <c r="J153" s="127">
        <v>14</v>
      </c>
      <c r="K153" s="127">
        <v>55</v>
      </c>
      <c r="L153" s="127">
        <v>0</v>
      </c>
      <c r="M153" s="128">
        <v>0.26</v>
      </c>
      <c r="N153" s="10">
        <f t="shared" si="26"/>
        <v>108.16</v>
      </c>
      <c r="O153" s="10">
        <f>IF(C153='User Input'!$C$1,1,0)</f>
        <v>0</v>
      </c>
      <c r="P153" s="10">
        <f t="shared" si="37"/>
        <v>0</v>
      </c>
      <c r="Q153" s="10">
        <f t="shared" si="27"/>
        <v>0</v>
      </c>
      <c r="R153" s="10" t="str">
        <f t="shared" si="28"/>
        <v>Doumit, Ryan</v>
      </c>
      <c r="S153" s="10">
        <f t="shared" si="29"/>
        <v>0</v>
      </c>
      <c r="T153" s="23">
        <f t="shared" si="30"/>
        <v>3</v>
      </c>
      <c r="U153" s="295" t="s">
        <v>454</v>
      </c>
      <c r="V153" s="125" t="s">
        <v>23</v>
      </c>
      <c r="W153" s="125"/>
      <c r="X153" s="241"/>
      <c r="Y153" s="126" t="s">
        <v>537</v>
      </c>
      <c r="Z153" s="126" t="s">
        <v>534</v>
      </c>
      <c r="AA153" s="317">
        <v>2</v>
      </c>
      <c r="AB153" s="242">
        <v>160</v>
      </c>
      <c r="AC153" s="240">
        <v>4.3499999999999996</v>
      </c>
      <c r="AD153" s="240">
        <v>1.39</v>
      </c>
      <c r="AE153" s="127">
        <v>9</v>
      </c>
      <c r="AF153" s="127">
        <v>0</v>
      </c>
      <c r="AG153" s="127">
        <v>160</v>
      </c>
      <c r="AH153" s="10">
        <f t="shared" si="31"/>
        <v>696</v>
      </c>
      <c r="AI153" s="10">
        <f t="shared" si="32"/>
        <v>222.39999999999998</v>
      </c>
      <c r="AJ153" s="10">
        <f>IF(W153='User Input'!$C$1,1,0)</f>
        <v>0</v>
      </c>
      <c r="AK153" s="10">
        <f t="shared" si="38"/>
        <v>0</v>
      </c>
      <c r="AL153" s="10">
        <f t="shared" si="33"/>
        <v>0</v>
      </c>
      <c r="AM153" s="10" t="str">
        <f t="shared" si="34"/>
        <v>Narveson, Chris</v>
      </c>
      <c r="AN153" s="10">
        <f t="shared" si="35"/>
        <v>0</v>
      </c>
      <c r="AO153" s="23">
        <f t="shared" si="36"/>
        <v>2</v>
      </c>
    </row>
    <row r="154" spans="1:41" s="220" customFormat="1">
      <c r="A154" s="137">
        <v>248</v>
      </c>
      <c r="B154" s="125" t="s">
        <v>252</v>
      </c>
      <c r="C154" s="275"/>
      <c r="D154" s="222"/>
      <c r="E154" s="126" t="s">
        <v>540</v>
      </c>
      <c r="F154" s="126" t="s">
        <v>519</v>
      </c>
      <c r="G154" s="133">
        <v>3</v>
      </c>
      <c r="H154" s="127">
        <v>446</v>
      </c>
      <c r="I154" s="127">
        <v>50</v>
      </c>
      <c r="J154" s="127">
        <v>10</v>
      </c>
      <c r="K154" s="127">
        <v>60</v>
      </c>
      <c r="L154" s="127">
        <v>9</v>
      </c>
      <c r="M154" s="128">
        <v>0.24</v>
      </c>
      <c r="N154" s="10">
        <f t="shared" si="26"/>
        <v>107.03999999999999</v>
      </c>
      <c r="O154" s="10">
        <f>IF(C154='User Input'!$C$1,1,0)</f>
        <v>0</v>
      </c>
      <c r="P154" s="10">
        <f t="shared" si="37"/>
        <v>0</v>
      </c>
      <c r="Q154" s="10">
        <f t="shared" si="27"/>
        <v>0</v>
      </c>
      <c r="R154" s="10" t="str">
        <f t="shared" si="28"/>
        <v>Martin, Russell</v>
      </c>
      <c r="S154" s="10">
        <f t="shared" si="29"/>
        <v>0</v>
      </c>
      <c r="T154" s="23">
        <f t="shared" si="30"/>
        <v>3</v>
      </c>
      <c r="U154" s="295" t="s">
        <v>454</v>
      </c>
      <c r="V154" s="137" t="s">
        <v>156</v>
      </c>
      <c r="W154" s="125"/>
      <c r="X154" s="137"/>
      <c r="Y154" s="259" t="s">
        <v>642</v>
      </c>
      <c r="Z154" s="259" t="s">
        <v>534</v>
      </c>
      <c r="AA154" s="318">
        <v>1</v>
      </c>
      <c r="AB154" s="259">
        <v>198</v>
      </c>
      <c r="AC154" s="261">
        <v>3.9</v>
      </c>
      <c r="AD154" s="261">
        <v>1.38</v>
      </c>
      <c r="AE154" s="259">
        <v>9</v>
      </c>
      <c r="AF154" s="259">
        <v>0</v>
      </c>
      <c r="AG154" s="259">
        <v>140</v>
      </c>
      <c r="AH154" s="10">
        <f t="shared" si="31"/>
        <v>772.19999999999993</v>
      </c>
      <c r="AI154" s="10">
        <f t="shared" si="32"/>
        <v>273.23999999999995</v>
      </c>
      <c r="AJ154" s="10">
        <f>IF(W154='User Input'!$C$1,1,0)</f>
        <v>0</v>
      </c>
      <c r="AK154" s="10">
        <f t="shared" si="38"/>
        <v>0</v>
      </c>
      <c r="AL154" s="10">
        <f t="shared" si="33"/>
        <v>0</v>
      </c>
      <c r="AM154" s="10" t="str">
        <f t="shared" si="34"/>
        <v>Richard, Clayton</v>
      </c>
      <c r="AN154" s="10">
        <f t="shared" si="35"/>
        <v>0</v>
      </c>
      <c r="AO154" s="23">
        <f t="shared" si="36"/>
        <v>1</v>
      </c>
    </row>
    <row r="155" spans="1:41" s="220" customFormat="1">
      <c r="A155" s="137">
        <v>249</v>
      </c>
      <c r="B155" s="275" t="s">
        <v>468</v>
      </c>
      <c r="C155" s="275"/>
      <c r="D155" s="294"/>
      <c r="E155" s="285" t="s">
        <v>537</v>
      </c>
      <c r="F155" s="285" t="s">
        <v>519</v>
      </c>
      <c r="G155" s="133">
        <v>3</v>
      </c>
      <c r="H155" s="290">
        <v>496</v>
      </c>
      <c r="I155" s="290">
        <v>50</v>
      </c>
      <c r="J155" s="290">
        <v>13</v>
      </c>
      <c r="K155" s="290">
        <v>60</v>
      </c>
      <c r="L155" s="290">
        <v>3</v>
      </c>
      <c r="M155" s="291">
        <v>0.26</v>
      </c>
      <c r="N155" s="10">
        <f t="shared" si="26"/>
        <v>128.96</v>
      </c>
      <c r="O155" s="10">
        <f>IF(C155='User Input'!$C$1,1,0)</f>
        <v>0</v>
      </c>
      <c r="P155" s="10">
        <f t="shared" si="37"/>
        <v>0</v>
      </c>
      <c r="Q155" s="10">
        <f t="shared" si="27"/>
        <v>0</v>
      </c>
      <c r="R155" s="10" t="str">
        <f t="shared" si="28"/>
        <v>Lucroy,Jonathon</v>
      </c>
      <c r="S155" s="10">
        <f t="shared" si="29"/>
        <v>0</v>
      </c>
      <c r="T155" s="23">
        <f t="shared" si="30"/>
        <v>3</v>
      </c>
      <c r="U155" s="295" t="s">
        <v>454</v>
      </c>
      <c r="V155" s="125" t="s">
        <v>81</v>
      </c>
      <c r="W155" s="125"/>
      <c r="X155" s="241"/>
      <c r="Y155" s="126" t="s">
        <v>167</v>
      </c>
      <c r="Z155" s="126" t="s">
        <v>534</v>
      </c>
      <c r="AA155" s="317">
        <v>2</v>
      </c>
      <c r="AB155" s="242">
        <v>165</v>
      </c>
      <c r="AC155" s="240">
        <v>4.2</v>
      </c>
      <c r="AD155" s="240">
        <v>1.42</v>
      </c>
      <c r="AE155" s="127">
        <v>9</v>
      </c>
      <c r="AF155" s="127">
        <v>0</v>
      </c>
      <c r="AG155" s="127">
        <v>122</v>
      </c>
      <c r="AH155" s="10">
        <f t="shared" si="31"/>
        <v>693</v>
      </c>
      <c r="AI155" s="10">
        <f t="shared" si="32"/>
        <v>234.29999999999998</v>
      </c>
      <c r="AJ155" s="10">
        <f>IF(W155='User Input'!$C$1,1,0)</f>
        <v>0</v>
      </c>
      <c r="AK155" s="10">
        <f t="shared" si="38"/>
        <v>0</v>
      </c>
      <c r="AL155" s="10">
        <f t="shared" si="33"/>
        <v>0</v>
      </c>
      <c r="AM155" s="10" t="str">
        <f t="shared" si="34"/>
        <v>Harang, Aaron</v>
      </c>
      <c r="AN155" s="10">
        <f t="shared" si="35"/>
        <v>0</v>
      </c>
      <c r="AO155" s="23">
        <f t="shared" si="36"/>
        <v>2</v>
      </c>
    </row>
    <row r="156" spans="1:41" s="220" customFormat="1">
      <c r="A156" s="137">
        <v>250</v>
      </c>
      <c r="B156" s="275" t="s">
        <v>473</v>
      </c>
      <c r="C156" s="275"/>
      <c r="D156" s="294"/>
      <c r="E156" s="285" t="s">
        <v>642</v>
      </c>
      <c r="F156" s="285" t="s">
        <v>535</v>
      </c>
      <c r="G156" s="133">
        <v>3</v>
      </c>
      <c r="H156" s="290">
        <v>490</v>
      </c>
      <c r="I156" s="290">
        <v>55</v>
      </c>
      <c r="J156" s="290">
        <v>16</v>
      </c>
      <c r="K156" s="290">
        <v>70</v>
      </c>
      <c r="L156" s="290">
        <v>0</v>
      </c>
      <c r="M156" s="291">
        <v>0.28000000000000003</v>
      </c>
      <c r="N156" s="10">
        <f t="shared" si="26"/>
        <v>137.20000000000002</v>
      </c>
      <c r="O156" s="10">
        <f>IF(C156='User Input'!$C$1,1,0)</f>
        <v>0</v>
      </c>
      <c r="P156" s="10">
        <f t="shared" si="37"/>
        <v>0</v>
      </c>
      <c r="Q156" s="10">
        <f t="shared" si="27"/>
        <v>0</v>
      </c>
      <c r="R156" s="10" t="str">
        <f t="shared" si="28"/>
        <v>Alonso, Yonder</v>
      </c>
      <c r="S156" s="10">
        <f t="shared" si="29"/>
        <v>0</v>
      </c>
      <c r="T156" s="23">
        <f t="shared" si="30"/>
        <v>3</v>
      </c>
      <c r="U156" s="295" t="s">
        <v>454</v>
      </c>
      <c r="V156" s="125" t="s">
        <v>24</v>
      </c>
      <c r="W156" s="125"/>
      <c r="X156" s="241"/>
      <c r="Y156" s="126" t="s">
        <v>339</v>
      </c>
      <c r="Z156" s="126" t="s">
        <v>534</v>
      </c>
      <c r="AA156" s="317">
        <v>1</v>
      </c>
      <c r="AB156" s="242">
        <v>161</v>
      </c>
      <c r="AC156" s="240">
        <v>4.3499999999999996</v>
      </c>
      <c r="AD156" s="240">
        <v>1.42</v>
      </c>
      <c r="AE156" s="127">
        <v>8</v>
      </c>
      <c r="AF156" s="127">
        <v>0</v>
      </c>
      <c r="AG156" s="127">
        <v>150</v>
      </c>
      <c r="AH156" s="10">
        <f t="shared" si="31"/>
        <v>700.34999999999991</v>
      </c>
      <c r="AI156" s="10">
        <f t="shared" si="32"/>
        <v>228.61999999999998</v>
      </c>
      <c r="AJ156" s="10">
        <f>IF(W156='User Input'!$C$1,1,0)</f>
        <v>0</v>
      </c>
      <c r="AK156" s="10">
        <f t="shared" si="38"/>
        <v>0</v>
      </c>
      <c r="AL156" s="10">
        <f t="shared" si="33"/>
        <v>0</v>
      </c>
      <c r="AM156" s="10" t="str">
        <f t="shared" si="34"/>
        <v>Paulino, Felipe</v>
      </c>
      <c r="AN156" s="10">
        <f t="shared" si="35"/>
        <v>0</v>
      </c>
      <c r="AO156" s="23">
        <f t="shared" si="36"/>
        <v>1</v>
      </c>
    </row>
    <row r="157" spans="1:41" s="220" customFormat="1">
      <c r="A157" s="137">
        <v>251</v>
      </c>
      <c r="B157" s="125" t="s">
        <v>419</v>
      </c>
      <c r="C157" s="275"/>
      <c r="D157" s="136"/>
      <c r="E157" s="126" t="s">
        <v>543</v>
      </c>
      <c r="F157" s="126" t="s">
        <v>535</v>
      </c>
      <c r="G157" s="133">
        <v>2</v>
      </c>
      <c r="H157" s="127">
        <v>525</v>
      </c>
      <c r="I157" s="127">
        <v>55</v>
      </c>
      <c r="J157" s="127">
        <v>18</v>
      </c>
      <c r="K157" s="127">
        <v>65</v>
      </c>
      <c r="L157" s="127">
        <v>0</v>
      </c>
      <c r="M157" s="128">
        <v>0.245</v>
      </c>
      <c r="N157" s="10">
        <f t="shared" si="26"/>
        <v>128.625</v>
      </c>
      <c r="O157" s="10">
        <f>IF(C157='User Input'!$C$1,1,0)</f>
        <v>0</v>
      </c>
      <c r="P157" s="10">
        <f t="shared" si="37"/>
        <v>0</v>
      </c>
      <c r="Q157" s="10">
        <f t="shared" si="27"/>
        <v>0</v>
      </c>
      <c r="R157" s="10" t="str">
        <f t="shared" si="28"/>
        <v>Smoak, Justin</v>
      </c>
      <c r="S157" s="10">
        <f t="shared" si="29"/>
        <v>0</v>
      </c>
      <c r="T157" s="23">
        <f t="shared" si="30"/>
        <v>2</v>
      </c>
      <c r="U157" s="295" t="s">
        <v>454</v>
      </c>
      <c r="V157" s="125" t="s">
        <v>82</v>
      </c>
      <c r="W157" s="125"/>
      <c r="X157" s="241"/>
      <c r="Y157" s="126" t="s">
        <v>345</v>
      </c>
      <c r="Z157" s="126" t="s">
        <v>534</v>
      </c>
      <c r="AA157" s="317">
        <v>1</v>
      </c>
      <c r="AB157" s="242">
        <v>160</v>
      </c>
      <c r="AC157" s="240">
        <v>4</v>
      </c>
      <c r="AD157" s="240">
        <v>1.4</v>
      </c>
      <c r="AE157" s="127">
        <v>9</v>
      </c>
      <c r="AF157" s="127">
        <v>0</v>
      </c>
      <c r="AG157" s="127">
        <v>145</v>
      </c>
      <c r="AH157" s="10">
        <f t="shared" si="31"/>
        <v>640</v>
      </c>
      <c r="AI157" s="10">
        <f t="shared" si="32"/>
        <v>224</v>
      </c>
      <c r="AJ157" s="10">
        <f>IF(W157='User Input'!$C$1,1,0)</f>
        <v>0</v>
      </c>
      <c r="AK157" s="10">
        <f t="shared" si="38"/>
        <v>0</v>
      </c>
      <c r="AL157" s="10">
        <f t="shared" si="33"/>
        <v>0</v>
      </c>
      <c r="AM157" s="10" t="str">
        <f t="shared" si="34"/>
        <v>Carrasco, Carlos</v>
      </c>
      <c r="AN157" s="10">
        <f t="shared" si="35"/>
        <v>0</v>
      </c>
      <c r="AO157" s="23">
        <f t="shared" si="36"/>
        <v>1</v>
      </c>
    </row>
    <row r="158" spans="1:41" s="220" customFormat="1">
      <c r="A158" s="137">
        <v>252</v>
      </c>
      <c r="B158" s="125" t="s">
        <v>102</v>
      </c>
      <c r="C158" s="275"/>
      <c r="D158" s="222"/>
      <c r="E158" s="126" t="s">
        <v>166</v>
      </c>
      <c r="F158" s="126" t="s">
        <v>535</v>
      </c>
      <c r="G158" s="133">
        <v>2</v>
      </c>
      <c r="H158" s="127">
        <v>498</v>
      </c>
      <c r="I158" s="127">
        <v>55</v>
      </c>
      <c r="J158" s="127">
        <v>25</v>
      </c>
      <c r="K158" s="127">
        <v>75</v>
      </c>
      <c r="L158" s="127">
        <v>0</v>
      </c>
      <c r="M158" s="128">
        <v>0.21</v>
      </c>
      <c r="N158" s="10">
        <f t="shared" si="26"/>
        <v>104.58</v>
      </c>
      <c r="O158" s="10">
        <f>IF(C158='User Input'!$C$1,1,0)</f>
        <v>0</v>
      </c>
      <c r="P158" s="10">
        <f t="shared" si="37"/>
        <v>0</v>
      </c>
      <c r="Q158" s="10">
        <f t="shared" si="27"/>
        <v>0</v>
      </c>
      <c r="R158" s="10" t="str">
        <f t="shared" si="28"/>
        <v>Pena, Carlos</v>
      </c>
      <c r="S158" s="10">
        <f t="shared" si="29"/>
        <v>0</v>
      </c>
      <c r="T158" s="23">
        <f t="shared" si="30"/>
        <v>2</v>
      </c>
      <c r="U158" s="295" t="s">
        <v>655</v>
      </c>
      <c r="V158" s="125" t="s">
        <v>454</v>
      </c>
      <c r="W158" s="125"/>
      <c r="X158" s="225"/>
      <c r="Y158" s="126" t="s">
        <v>454</v>
      </c>
      <c r="Z158" s="126" t="s">
        <v>454</v>
      </c>
      <c r="AA158" s="317"/>
      <c r="AB158" s="242" t="s">
        <v>454</v>
      </c>
      <c r="AC158" s="240" t="s">
        <v>454</v>
      </c>
      <c r="AD158" s="240" t="s">
        <v>454</v>
      </c>
      <c r="AE158" s="127" t="s">
        <v>454</v>
      </c>
      <c r="AF158" s="127" t="s">
        <v>454</v>
      </c>
      <c r="AG158" s="127" t="s">
        <v>454</v>
      </c>
      <c r="AH158" s="10" t="e">
        <f t="shared" si="31"/>
        <v>#VALUE!</v>
      </c>
      <c r="AI158" s="10" t="e">
        <f t="shared" si="32"/>
        <v>#VALUE!</v>
      </c>
      <c r="AJ158" s="10">
        <f>IF(W158='User Input'!$C$1,1,0)</f>
        <v>0</v>
      </c>
      <c r="AK158" s="10">
        <f t="shared" si="38"/>
        <v>0</v>
      </c>
      <c r="AL158" s="10">
        <f t="shared" si="33"/>
        <v>0</v>
      </c>
      <c r="AM158" s="10" t="str">
        <f t="shared" si="34"/>
        <v xml:space="preserve"> </v>
      </c>
      <c r="AN158" s="10">
        <f t="shared" si="35"/>
        <v>0</v>
      </c>
      <c r="AO158" s="23">
        <f t="shared" si="36"/>
        <v>0</v>
      </c>
    </row>
    <row r="159" spans="1:41" s="220" customFormat="1">
      <c r="A159" s="137">
        <v>253</v>
      </c>
      <c r="B159" s="275" t="s">
        <v>672</v>
      </c>
      <c r="C159" s="275"/>
      <c r="D159" s="294"/>
      <c r="E159" s="285" t="s">
        <v>673</v>
      </c>
      <c r="F159" s="285" t="s">
        <v>538</v>
      </c>
      <c r="G159" s="133">
        <v>1</v>
      </c>
      <c r="H159" s="290">
        <v>488</v>
      </c>
      <c r="I159" s="290">
        <v>60</v>
      </c>
      <c r="J159" s="290">
        <v>15</v>
      </c>
      <c r="K159" s="290">
        <v>70</v>
      </c>
      <c r="L159" s="290">
        <v>3</v>
      </c>
      <c r="M159" s="291">
        <v>0.26</v>
      </c>
      <c r="N159" s="10">
        <f t="shared" si="26"/>
        <v>126.88000000000001</v>
      </c>
      <c r="O159" s="10">
        <f>IF(C159='User Input'!$C$1,1,0)</f>
        <v>0</v>
      </c>
      <c r="P159" s="10">
        <f t="shared" si="37"/>
        <v>0</v>
      </c>
      <c r="Q159" s="10">
        <f t="shared" si="27"/>
        <v>0</v>
      </c>
      <c r="R159" s="10" t="str">
        <f t="shared" si="28"/>
        <v>Viciedo, Dayan</v>
      </c>
      <c r="S159" s="10">
        <f t="shared" si="29"/>
        <v>0</v>
      </c>
      <c r="T159" s="23">
        <f t="shared" si="30"/>
        <v>1</v>
      </c>
      <c r="U159" s="295" t="s">
        <v>655</v>
      </c>
      <c r="V159" s="125" t="s">
        <v>52</v>
      </c>
      <c r="W159" s="125"/>
      <c r="X159" s="225"/>
      <c r="Y159" s="126" t="s">
        <v>543</v>
      </c>
      <c r="Z159" s="126" t="s">
        <v>125</v>
      </c>
      <c r="AA159" s="317">
        <v>1</v>
      </c>
      <c r="AB159" s="242">
        <v>65</v>
      </c>
      <c r="AC159" s="240">
        <v>2.85</v>
      </c>
      <c r="AD159" s="240">
        <v>1.1000000000000001</v>
      </c>
      <c r="AE159" s="127">
        <v>4</v>
      </c>
      <c r="AF159" s="127">
        <v>3</v>
      </c>
      <c r="AG159" s="127">
        <v>60</v>
      </c>
      <c r="AH159" s="10">
        <f t="shared" si="31"/>
        <v>185.25</v>
      </c>
      <c r="AI159" s="10">
        <f t="shared" si="32"/>
        <v>71.5</v>
      </c>
      <c r="AJ159" s="10">
        <f>IF(W159='User Input'!$C$1,1,0)</f>
        <v>0</v>
      </c>
      <c r="AK159" s="10">
        <f t="shared" si="38"/>
        <v>0</v>
      </c>
      <c r="AL159" s="10">
        <f t="shared" si="33"/>
        <v>0</v>
      </c>
      <c r="AM159" s="10" t="str">
        <f t="shared" si="34"/>
        <v>Kuo, Hong-Chih</v>
      </c>
      <c r="AN159" s="10">
        <f t="shared" si="35"/>
        <v>0</v>
      </c>
      <c r="AO159" s="23">
        <f t="shared" si="36"/>
        <v>1</v>
      </c>
    </row>
    <row r="160" spans="1:41" s="220" customFormat="1">
      <c r="A160" s="137">
        <v>254</v>
      </c>
      <c r="B160" s="275" t="s">
        <v>491</v>
      </c>
      <c r="C160" s="275"/>
      <c r="D160" s="294"/>
      <c r="E160" s="285" t="s">
        <v>345</v>
      </c>
      <c r="F160" s="285" t="s">
        <v>538</v>
      </c>
      <c r="G160" s="133">
        <v>1</v>
      </c>
      <c r="H160" s="290">
        <v>531</v>
      </c>
      <c r="I160" s="290">
        <v>60</v>
      </c>
      <c r="J160" s="290">
        <v>6</v>
      </c>
      <c r="K160" s="290">
        <v>50</v>
      </c>
      <c r="L160" s="290">
        <v>20</v>
      </c>
      <c r="M160" s="291">
        <v>0.27500000000000002</v>
      </c>
      <c r="N160" s="10">
        <f t="shared" si="26"/>
        <v>146.02500000000001</v>
      </c>
      <c r="O160" s="10">
        <f>IF(C160='User Input'!$C$1,1,0)</f>
        <v>0</v>
      </c>
      <c r="P160" s="10">
        <f t="shared" si="37"/>
        <v>0</v>
      </c>
      <c r="Q160" s="10">
        <f t="shared" si="27"/>
        <v>0</v>
      </c>
      <c r="R160" s="10" t="str">
        <f t="shared" si="28"/>
        <v>Brantley, Michael</v>
      </c>
      <c r="S160" s="10">
        <f t="shared" si="29"/>
        <v>0</v>
      </c>
      <c r="T160" s="23">
        <f t="shared" si="30"/>
        <v>1</v>
      </c>
      <c r="U160" s="295" t="s">
        <v>655</v>
      </c>
      <c r="V160" s="125" t="s">
        <v>54</v>
      </c>
      <c r="W160" s="125"/>
      <c r="X160" s="225"/>
      <c r="Y160" s="126" t="s">
        <v>340</v>
      </c>
      <c r="Z160" s="126" t="s">
        <v>125</v>
      </c>
      <c r="AA160" s="317">
        <v>1</v>
      </c>
      <c r="AB160" s="242">
        <v>65</v>
      </c>
      <c r="AC160" s="240">
        <v>3.65</v>
      </c>
      <c r="AD160" s="240">
        <v>1.18</v>
      </c>
      <c r="AE160" s="127">
        <v>2</v>
      </c>
      <c r="AF160" s="127">
        <v>2</v>
      </c>
      <c r="AG160" s="127">
        <v>50</v>
      </c>
      <c r="AH160" s="10">
        <f t="shared" si="31"/>
        <v>237.25</v>
      </c>
      <c r="AI160" s="10">
        <f t="shared" si="32"/>
        <v>76.7</v>
      </c>
      <c r="AJ160" s="10">
        <f>IF(W160='User Input'!$C$1,1,0)</f>
        <v>0</v>
      </c>
      <c r="AK160" s="10">
        <f t="shared" si="38"/>
        <v>0</v>
      </c>
      <c r="AL160" s="10">
        <f t="shared" si="33"/>
        <v>0</v>
      </c>
      <c r="AM160" s="10" t="str">
        <f t="shared" si="34"/>
        <v>Uehara, Koji</v>
      </c>
      <c r="AN160" s="10">
        <f t="shared" si="35"/>
        <v>0</v>
      </c>
      <c r="AO160" s="23">
        <f t="shared" si="36"/>
        <v>1</v>
      </c>
    </row>
    <row r="161" spans="1:41" s="220" customFormat="1">
      <c r="A161" s="137">
        <v>255</v>
      </c>
      <c r="B161" s="275" t="s">
        <v>674</v>
      </c>
      <c r="C161" s="275"/>
      <c r="D161" s="294"/>
      <c r="E161" s="285" t="s">
        <v>343</v>
      </c>
      <c r="F161" s="285" t="s">
        <v>538</v>
      </c>
      <c r="G161" s="133">
        <v>1</v>
      </c>
      <c r="H161" s="290">
        <v>512</v>
      </c>
      <c r="I161" s="290">
        <v>75</v>
      </c>
      <c r="J161" s="290">
        <v>15</v>
      </c>
      <c r="K161" s="290">
        <v>85</v>
      </c>
      <c r="L161" s="290">
        <v>10</v>
      </c>
      <c r="M161" s="291">
        <v>0.26</v>
      </c>
      <c r="N161" s="10">
        <f t="shared" si="26"/>
        <v>133.12</v>
      </c>
      <c r="O161" s="10">
        <f>IF(C161='User Input'!$C$1,1,0)</f>
        <v>0</v>
      </c>
      <c r="P161" s="10">
        <f t="shared" si="37"/>
        <v>0</v>
      </c>
      <c r="Q161" s="10">
        <f t="shared" si="27"/>
        <v>0</v>
      </c>
      <c r="R161" s="10" t="str">
        <f t="shared" si="28"/>
        <v>Reddick, Josh</v>
      </c>
      <c r="S161" s="10">
        <f t="shared" si="29"/>
        <v>0</v>
      </c>
      <c r="T161" s="23">
        <f t="shared" si="30"/>
        <v>1</v>
      </c>
      <c r="U161" s="295" t="s">
        <v>655</v>
      </c>
      <c r="V161" s="125" t="s">
        <v>153</v>
      </c>
      <c r="W161" s="125"/>
      <c r="X161" s="225"/>
      <c r="Y161" s="126" t="s">
        <v>427</v>
      </c>
      <c r="Z161" s="126" t="s">
        <v>125</v>
      </c>
      <c r="AA161" s="317">
        <v>1</v>
      </c>
      <c r="AB161" s="242">
        <v>60</v>
      </c>
      <c r="AC161" s="240">
        <v>3.35</v>
      </c>
      <c r="AD161" s="240">
        <v>1.24</v>
      </c>
      <c r="AE161" s="127">
        <v>2</v>
      </c>
      <c r="AF161" s="127">
        <v>3</v>
      </c>
      <c r="AG161" s="127">
        <v>75</v>
      </c>
      <c r="AH161" s="10">
        <f t="shared" si="31"/>
        <v>201</v>
      </c>
      <c r="AI161" s="10">
        <f t="shared" si="32"/>
        <v>74.400000000000006</v>
      </c>
      <c r="AJ161" s="10">
        <f>IF(W161='User Input'!$C$1,1,0)</f>
        <v>0</v>
      </c>
      <c r="AK161" s="10">
        <f t="shared" si="38"/>
        <v>0</v>
      </c>
      <c r="AL161" s="10">
        <f t="shared" si="33"/>
        <v>0</v>
      </c>
      <c r="AM161" s="10" t="str">
        <f t="shared" si="34"/>
        <v>Gonzalez, Mike</v>
      </c>
      <c r="AN161" s="10">
        <f t="shared" si="35"/>
        <v>0</v>
      </c>
      <c r="AO161" s="23">
        <f t="shared" si="36"/>
        <v>1</v>
      </c>
    </row>
    <row r="162" spans="1:41" s="220" customFormat="1">
      <c r="A162" s="137">
        <v>256</v>
      </c>
      <c r="B162" s="275" t="s">
        <v>675</v>
      </c>
      <c r="C162" s="275"/>
      <c r="D162" s="294"/>
      <c r="E162" s="285" t="s">
        <v>164</v>
      </c>
      <c r="F162" s="285" t="s">
        <v>538</v>
      </c>
      <c r="G162" s="133">
        <v>1</v>
      </c>
      <c r="H162" s="290">
        <v>561</v>
      </c>
      <c r="I162" s="290">
        <v>50</v>
      </c>
      <c r="J162" s="290">
        <v>12</v>
      </c>
      <c r="K162" s="290">
        <v>40</v>
      </c>
      <c r="L162" s="290">
        <v>12</v>
      </c>
      <c r="M162" s="291">
        <v>0.28000000000000003</v>
      </c>
      <c r="N162" s="10">
        <f t="shared" si="26"/>
        <v>157.08000000000001</v>
      </c>
      <c r="O162" s="10">
        <f>IF(C162='User Input'!$C$1,1,0)</f>
        <v>0</v>
      </c>
      <c r="P162" s="10">
        <f t="shared" si="37"/>
        <v>0</v>
      </c>
      <c r="Q162" s="10">
        <f t="shared" si="27"/>
        <v>0</v>
      </c>
      <c r="R162" s="10" t="str">
        <f t="shared" si="28"/>
        <v>Jay, John</v>
      </c>
      <c r="S162" s="10">
        <f t="shared" si="29"/>
        <v>0</v>
      </c>
      <c r="T162" s="23">
        <f t="shared" si="30"/>
        <v>1</v>
      </c>
      <c r="U162" s="295" t="s">
        <v>655</v>
      </c>
      <c r="V162" s="125" t="s">
        <v>454</v>
      </c>
      <c r="W162" s="125"/>
      <c r="X162" s="225"/>
      <c r="Y162" s="126" t="s">
        <v>454</v>
      </c>
      <c r="Z162" s="126" t="s">
        <v>454</v>
      </c>
      <c r="AA162" s="317"/>
      <c r="AB162" s="242" t="s">
        <v>454</v>
      </c>
      <c r="AC162" s="240" t="s">
        <v>454</v>
      </c>
      <c r="AD162" s="240" t="s">
        <v>454</v>
      </c>
      <c r="AE162" s="127" t="s">
        <v>454</v>
      </c>
      <c r="AF162" s="127" t="s">
        <v>454</v>
      </c>
      <c r="AG162" s="127" t="s">
        <v>454</v>
      </c>
      <c r="AH162" s="10" t="e">
        <f t="shared" si="31"/>
        <v>#VALUE!</v>
      </c>
      <c r="AI162" s="10" t="e">
        <f t="shared" si="32"/>
        <v>#VALUE!</v>
      </c>
      <c r="AJ162" s="10">
        <f>IF(W162='User Input'!$C$1,1,0)</f>
        <v>0</v>
      </c>
      <c r="AK162" s="10">
        <f t="shared" si="38"/>
        <v>0</v>
      </c>
      <c r="AL162" s="10">
        <f t="shared" si="33"/>
        <v>0</v>
      </c>
      <c r="AM162" s="10" t="str">
        <f t="shared" si="34"/>
        <v xml:space="preserve"> </v>
      </c>
      <c r="AN162" s="10">
        <f t="shared" si="35"/>
        <v>0</v>
      </c>
      <c r="AO162" s="23">
        <f t="shared" si="36"/>
        <v>0</v>
      </c>
    </row>
    <row r="163" spans="1:41" s="220" customFormat="1">
      <c r="A163" s="137">
        <v>257</v>
      </c>
      <c r="B163" s="275" t="s">
        <v>676</v>
      </c>
      <c r="C163" s="275"/>
      <c r="D163" s="294"/>
      <c r="E163" s="285" t="s">
        <v>673</v>
      </c>
      <c r="F163" s="285" t="s">
        <v>538</v>
      </c>
      <c r="G163" s="133">
        <v>1</v>
      </c>
      <c r="H163" s="290">
        <v>486</v>
      </c>
      <c r="I163" s="290">
        <v>60</v>
      </c>
      <c r="J163" s="290">
        <v>7</v>
      </c>
      <c r="K163" s="290">
        <v>30</v>
      </c>
      <c r="L163" s="290">
        <v>20</v>
      </c>
      <c r="M163" s="291">
        <v>0.27</v>
      </c>
      <c r="N163" s="10">
        <f t="shared" si="26"/>
        <v>131.22</v>
      </c>
      <c r="O163" s="10">
        <f>IF(C163='User Input'!$C$1,1,0)</f>
        <v>0</v>
      </c>
      <c r="P163" s="10">
        <f t="shared" si="37"/>
        <v>0</v>
      </c>
      <c r="Q163" s="10">
        <f t="shared" si="27"/>
        <v>0</v>
      </c>
      <c r="R163" s="10" t="str">
        <f t="shared" si="28"/>
        <v>De Aza, Alejandro</v>
      </c>
      <c r="S163" s="10">
        <f t="shared" si="29"/>
        <v>0</v>
      </c>
      <c r="T163" s="23">
        <f t="shared" si="30"/>
        <v>1</v>
      </c>
      <c r="U163" s="295" t="s">
        <v>655</v>
      </c>
      <c r="V163" s="125" t="s">
        <v>454</v>
      </c>
      <c r="W163" s="125"/>
      <c r="X163" s="225"/>
      <c r="Y163" s="126" t="s">
        <v>454</v>
      </c>
      <c r="Z163" s="126" t="s">
        <v>454</v>
      </c>
      <c r="AA163" s="317"/>
      <c r="AB163" s="242" t="s">
        <v>454</v>
      </c>
      <c r="AC163" s="240" t="s">
        <v>454</v>
      </c>
      <c r="AD163" s="240" t="s">
        <v>454</v>
      </c>
      <c r="AE163" s="127" t="s">
        <v>454</v>
      </c>
      <c r="AF163" s="127" t="s">
        <v>454</v>
      </c>
      <c r="AG163" s="127" t="s">
        <v>454</v>
      </c>
      <c r="AH163" s="10" t="e">
        <f t="shared" si="31"/>
        <v>#VALUE!</v>
      </c>
      <c r="AI163" s="10" t="e">
        <f t="shared" si="32"/>
        <v>#VALUE!</v>
      </c>
      <c r="AJ163" s="10">
        <f>IF(W163='User Input'!$C$1,1,0)</f>
        <v>0</v>
      </c>
      <c r="AK163" s="10">
        <f t="shared" si="38"/>
        <v>0</v>
      </c>
      <c r="AL163" s="10">
        <f t="shared" si="33"/>
        <v>0</v>
      </c>
      <c r="AM163" s="10" t="str">
        <f t="shared" si="34"/>
        <v xml:space="preserve"> </v>
      </c>
      <c r="AN163" s="10">
        <f t="shared" si="35"/>
        <v>0</v>
      </c>
      <c r="AO163" s="23">
        <f t="shared" si="36"/>
        <v>0</v>
      </c>
    </row>
    <row r="164" spans="1:41" s="220" customFormat="1">
      <c r="A164" s="137">
        <v>258</v>
      </c>
      <c r="B164" s="275" t="s">
        <v>677</v>
      </c>
      <c r="C164" s="275"/>
      <c r="D164" s="294"/>
      <c r="E164" s="285" t="s">
        <v>654</v>
      </c>
      <c r="F164" s="285" t="s">
        <v>538</v>
      </c>
      <c r="G164" s="133">
        <v>1</v>
      </c>
      <c r="H164" s="290">
        <v>450</v>
      </c>
      <c r="I164" s="290">
        <v>40</v>
      </c>
      <c r="J164" s="290">
        <v>18</v>
      </c>
      <c r="K164" s="290">
        <v>55</v>
      </c>
      <c r="L164" s="290">
        <v>10</v>
      </c>
      <c r="M164" s="291">
        <v>0.25</v>
      </c>
      <c r="N164" s="10">
        <f t="shared" si="26"/>
        <v>112.5</v>
      </c>
      <c r="O164" s="10">
        <f>IF(C164='User Input'!$C$1,1,0)</f>
        <v>0</v>
      </c>
      <c r="P164" s="10">
        <f t="shared" si="37"/>
        <v>0</v>
      </c>
      <c r="Q164" s="10">
        <f t="shared" si="27"/>
        <v>0</v>
      </c>
      <c r="R164" s="10" t="str">
        <f t="shared" si="28"/>
        <v>Mayberry, John</v>
      </c>
      <c r="S164" s="10">
        <f t="shared" si="29"/>
        <v>0</v>
      </c>
      <c r="T164" s="23">
        <f t="shared" si="30"/>
        <v>1</v>
      </c>
      <c r="U164" s="295" t="s">
        <v>655</v>
      </c>
      <c r="V164" s="125" t="s">
        <v>154</v>
      </c>
      <c r="W164" s="125"/>
      <c r="X164" s="225"/>
      <c r="Y164" s="126" t="s">
        <v>539</v>
      </c>
      <c r="Z164" s="126" t="s">
        <v>125</v>
      </c>
      <c r="AA164" s="317">
        <v>2</v>
      </c>
      <c r="AB164" s="242">
        <v>68</v>
      </c>
      <c r="AC164" s="240">
        <v>3</v>
      </c>
      <c r="AD164" s="240">
        <v>1.04</v>
      </c>
      <c r="AE164" s="127">
        <v>6</v>
      </c>
      <c r="AF164" s="127">
        <v>0</v>
      </c>
      <c r="AG164" s="127">
        <v>60</v>
      </c>
      <c r="AH164" s="10">
        <f t="shared" si="31"/>
        <v>204</v>
      </c>
      <c r="AI164" s="10">
        <f t="shared" si="32"/>
        <v>70.72</v>
      </c>
      <c r="AJ164" s="10">
        <f>IF(W164='User Input'!$C$1,1,0)</f>
        <v>0</v>
      </c>
      <c r="AK164" s="10">
        <f t="shared" si="38"/>
        <v>0</v>
      </c>
      <c r="AL164" s="10">
        <f t="shared" si="33"/>
        <v>0</v>
      </c>
      <c r="AM164" s="10" t="str">
        <f t="shared" si="34"/>
        <v>Benoit, Joaquin</v>
      </c>
      <c r="AN164" s="10">
        <f t="shared" si="35"/>
        <v>0</v>
      </c>
      <c r="AO164" s="23">
        <f t="shared" si="36"/>
        <v>2</v>
      </c>
    </row>
    <row r="165" spans="1:41" s="220" customFormat="1">
      <c r="A165" s="137">
        <v>259</v>
      </c>
      <c r="B165" s="275" t="s">
        <v>490</v>
      </c>
      <c r="C165" s="275"/>
      <c r="D165" s="294"/>
      <c r="E165" s="285" t="s">
        <v>341</v>
      </c>
      <c r="F165" s="285" t="s">
        <v>538</v>
      </c>
      <c r="G165" s="133">
        <v>1</v>
      </c>
      <c r="H165" s="290">
        <v>467</v>
      </c>
      <c r="I165" s="290">
        <v>75</v>
      </c>
      <c r="J165" s="290">
        <v>5</v>
      </c>
      <c r="K165" s="290">
        <v>35</v>
      </c>
      <c r="L165" s="290">
        <v>25</v>
      </c>
      <c r="M165" s="291">
        <v>0.245</v>
      </c>
      <c r="N165" s="10">
        <f t="shared" si="26"/>
        <v>114.41499999999999</v>
      </c>
      <c r="O165" s="10">
        <f>IF(C165='User Input'!$C$1,1,0)</f>
        <v>0</v>
      </c>
      <c r="P165" s="10">
        <f t="shared" si="37"/>
        <v>0</v>
      </c>
      <c r="Q165" s="10">
        <f t="shared" si="27"/>
        <v>0</v>
      </c>
      <c r="R165" s="10" t="str">
        <f t="shared" si="28"/>
        <v>Schafer, Jordan</v>
      </c>
      <c r="S165" s="10">
        <f t="shared" si="29"/>
        <v>0</v>
      </c>
      <c r="T165" s="23">
        <f t="shared" si="30"/>
        <v>1</v>
      </c>
      <c r="U165" s="295" t="s">
        <v>655</v>
      </c>
      <c r="V165" s="125" t="s">
        <v>155</v>
      </c>
      <c r="W165" s="125"/>
      <c r="X165" s="225"/>
      <c r="Y165" s="126" t="s">
        <v>349</v>
      </c>
      <c r="Z165" s="126" t="s">
        <v>125</v>
      </c>
      <c r="AA165" s="317">
        <v>1</v>
      </c>
      <c r="AB165" s="242">
        <v>71</v>
      </c>
      <c r="AC165" s="240">
        <v>3.3</v>
      </c>
      <c r="AD165" s="240">
        <v>1.28</v>
      </c>
      <c r="AE165" s="127">
        <v>4</v>
      </c>
      <c r="AF165" s="127">
        <v>5</v>
      </c>
      <c r="AG165" s="127">
        <v>65</v>
      </c>
      <c r="AH165" s="10">
        <f t="shared" si="31"/>
        <v>234.29999999999998</v>
      </c>
      <c r="AI165" s="10">
        <f t="shared" si="32"/>
        <v>90.88</v>
      </c>
      <c r="AJ165" s="10">
        <f>IF(W165='User Input'!$C$1,1,0)</f>
        <v>0</v>
      </c>
      <c r="AK165" s="10">
        <f t="shared" si="38"/>
        <v>0</v>
      </c>
      <c r="AL165" s="10">
        <f t="shared" si="33"/>
        <v>0</v>
      </c>
      <c r="AM165" s="10" t="str">
        <f t="shared" si="34"/>
        <v>Meek, Evan</v>
      </c>
      <c r="AN165" s="10">
        <f t="shared" si="35"/>
        <v>0</v>
      </c>
      <c r="AO165" s="23">
        <f t="shared" si="36"/>
        <v>1</v>
      </c>
    </row>
    <row r="166" spans="1:41" s="220" customFormat="1">
      <c r="A166" s="137">
        <v>260</v>
      </c>
      <c r="B166" s="282" t="s">
        <v>11</v>
      </c>
      <c r="C166" s="275"/>
      <c r="D166" s="294"/>
      <c r="E166" s="284" t="s">
        <v>340</v>
      </c>
      <c r="F166" s="285" t="s">
        <v>535</v>
      </c>
      <c r="G166" s="133">
        <v>1</v>
      </c>
      <c r="H166" s="287">
        <v>452</v>
      </c>
      <c r="I166" s="287">
        <v>60</v>
      </c>
      <c r="J166" s="287">
        <v>15</v>
      </c>
      <c r="K166" s="287">
        <v>70</v>
      </c>
      <c r="L166" s="287">
        <v>3</v>
      </c>
      <c r="M166" s="288">
        <v>0.25</v>
      </c>
      <c r="N166" s="10">
        <f t="shared" si="26"/>
        <v>113</v>
      </c>
      <c r="O166" s="10">
        <f>IF(C166='User Input'!$C$1,1,0)</f>
        <v>0</v>
      </c>
      <c r="P166" s="10">
        <f t="shared" si="37"/>
        <v>0</v>
      </c>
      <c r="Q166" s="10">
        <f t="shared" si="27"/>
        <v>0</v>
      </c>
      <c r="R166" s="10" t="str">
        <f t="shared" si="28"/>
        <v>Moreland, Mitch</v>
      </c>
      <c r="S166" s="10">
        <f t="shared" si="29"/>
        <v>0</v>
      </c>
      <c r="T166" s="23">
        <f t="shared" si="30"/>
        <v>1</v>
      </c>
      <c r="U166" s="295" t="s">
        <v>655</v>
      </c>
      <c r="V166" s="125" t="s">
        <v>186</v>
      </c>
      <c r="W166" s="125"/>
      <c r="X166" s="241"/>
      <c r="Y166" s="126" t="s">
        <v>540</v>
      </c>
      <c r="Z166" s="126" t="s">
        <v>534</v>
      </c>
      <c r="AA166" s="317">
        <v>1</v>
      </c>
      <c r="AB166" s="242">
        <v>168</v>
      </c>
      <c r="AC166" s="240">
        <v>4.6500000000000004</v>
      </c>
      <c r="AD166" s="240">
        <v>1.41</v>
      </c>
      <c r="AE166" s="127">
        <v>11</v>
      </c>
      <c r="AF166" s="127">
        <v>0</v>
      </c>
      <c r="AG166" s="127">
        <v>149</v>
      </c>
      <c r="AH166" s="10">
        <f t="shared" si="31"/>
        <v>781.2</v>
      </c>
      <c r="AI166" s="10">
        <f t="shared" si="32"/>
        <v>236.88</v>
      </c>
      <c r="AJ166" s="10">
        <f>IF(W166='User Input'!$C$1,1,0)</f>
        <v>0</v>
      </c>
      <c r="AK166" s="10">
        <f t="shared" si="38"/>
        <v>0</v>
      </c>
      <c r="AL166" s="10">
        <f t="shared" si="33"/>
        <v>0</v>
      </c>
      <c r="AM166" s="10" t="str">
        <f t="shared" si="34"/>
        <v>Burnett, A.J.</v>
      </c>
      <c r="AN166" s="10">
        <f t="shared" si="35"/>
        <v>0</v>
      </c>
      <c r="AO166" s="23">
        <f t="shared" si="36"/>
        <v>1</v>
      </c>
    </row>
    <row r="167" spans="1:41" s="220" customFormat="1">
      <c r="A167" s="137">
        <v>261</v>
      </c>
      <c r="B167" s="125" t="s">
        <v>641</v>
      </c>
      <c r="C167" s="275"/>
      <c r="D167" s="222"/>
      <c r="E167" s="126" t="s">
        <v>329</v>
      </c>
      <c r="F167" s="126" t="s">
        <v>538</v>
      </c>
      <c r="G167" s="133">
        <v>1</v>
      </c>
      <c r="H167" s="127">
        <v>555</v>
      </c>
      <c r="I167" s="127">
        <v>75</v>
      </c>
      <c r="J167" s="127">
        <v>6</v>
      </c>
      <c r="K167" s="127">
        <v>40</v>
      </c>
      <c r="L167" s="127">
        <v>27</v>
      </c>
      <c r="M167" s="128">
        <v>0.28000000000000003</v>
      </c>
      <c r="N167" s="10">
        <f t="shared" si="26"/>
        <v>155.4</v>
      </c>
      <c r="O167" s="10">
        <f>IF(C167='User Input'!$C$1,1,0)</f>
        <v>0</v>
      </c>
      <c r="P167" s="10">
        <f t="shared" si="37"/>
        <v>0</v>
      </c>
      <c r="Q167" s="10">
        <f t="shared" si="27"/>
        <v>0</v>
      </c>
      <c r="R167" s="10" t="str">
        <f t="shared" si="28"/>
        <v>Pagan, Angel</v>
      </c>
      <c r="S167" s="10">
        <f t="shared" si="29"/>
        <v>0</v>
      </c>
      <c r="T167" s="23">
        <f t="shared" si="30"/>
        <v>1</v>
      </c>
      <c r="U167" s="295" t="s">
        <v>655</v>
      </c>
      <c r="V167" s="125" t="s">
        <v>188</v>
      </c>
      <c r="W167" s="125"/>
      <c r="X167" s="241"/>
      <c r="Y167" s="126" t="s">
        <v>166</v>
      </c>
      <c r="Z167" s="126" t="s">
        <v>534</v>
      </c>
      <c r="AA167" s="317">
        <v>2</v>
      </c>
      <c r="AB167" s="242">
        <v>135</v>
      </c>
      <c r="AC167" s="240">
        <v>4.1500000000000004</v>
      </c>
      <c r="AD167" s="240">
        <v>1.35</v>
      </c>
      <c r="AE167" s="127">
        <v>10</v>
      </c>
      <c r="AF167" s="127">
        <v>0</v>
      </c>
      <c r="AG167" s="127">
        <v>105</v>
      </c>
      <c r="AH167" s="10">
        <f t="shared" si="31"/>
        <v>560.25</v>
      </c>
      <c r="AI167" s="10">
        <f t="shared" si="32"/>
        <v>182.25</v>
      </c>
      <c r="AJ167" s="10">
        <f>IF(W167='User Input'!$C$1,1,0)</f>
        <v>0</v>
      </c>
      <c r="AK167" s="10">
        <f t="shared" si="38"/>
        <v>0</v>
      </c>
      <c r="AL167" s="10">
        <f t="shared" si="33"/>
        <v>0</v>
      </c>
      <c r="AM167" s="10" t="str">
        <f t="shared" si="34"/>
        <v>Niemann, Jeff</v>
      </c>
      <c r="AN167" s="10">
        <f t="shared" si="35"/>
        <v>0</v>
      </c>
      <c r="AO167" s="23">
        <f t="shared" si="36"/>
        <v>2</v>
      </c>
    </row>
    <row r="168" spans="1:41" s="220" customFormat="1">
      <c r="A168" s="137">
        <v>262</v>
      </c>
      <c r="B168" s="125" t="s">
        <v>248</v>
      </c>
      <c r="C168" s="275"/>
      <c r="D168" s="222"/>
      <c r="E168" s="126" t="s">
        <v>664</v>
      </c>
      <c r="F168" s="126" t="s">
        <v>538</v>
      </c>
      <c r="G168" s="133">
        <v>1</v>
      </c>
      <c r="H168" s="127">
        <v>501</v>
      </c>
      <c r="I168" s="127">
        <v>70</v>
      </c>
      <c r="J168" s="127">
        <v>5</v>
      </c>
      <c r="K168" s="127">
        <v>40</v>
      </c>
      <c r="L168" s="127">
        <v>24</v>
      </c>
      <c r="M168" s="128">
        <v>0.26500000000000001</v>
      </c>
      <c r="N168" s="10">
        <f t="shared" si="26"/>
        <v>132.76500000000001</v>
      </c>
      <c r="O168" s="10">
        <f>IF(C168='User Input'!$C$1,1,0)</f>
        <v>0</v>
      </c>
      <c r="P168" s="10">
        <f t="shared" si="37"/>
        <v>0</v>
      </c>
      <c r="Q168" s="10">
        <f t="shared" si="27"/>
        <v>0</v>
      </c>
      <c r="R168" s="10" t="str">
        <f t="shared" si="28"/>
        <v>Torres, Andres</v>
      </c>
      <c r="S168" s="10">
        <f t="shared" si="29"/>
        <v>0</v>
      </c>
      <c r="T168" s="23">
        <f t="shared" si="30"/>
        <v>1</v>
      </c>
      <c r="U168" s="295" t="s">
        <v>655</v>
      </c>
      <c r="V168" s="125" t="s">
        <v>189</v>
      </c>
      <c r="W168" s="125"/>
      <c r="X168" s="241"/>
      <c r="Y168" s="126" t="s">
        <v>345</v>
      </c>
      <c r="Z168" s="126" t="s">
        <v>534</v>
      </c>
      <c r="AA168" s="317">
        <v>1</v>
      </c>
      <c r="AB168" s="242">
        <v>159</v>
      </c>
      <c r="AC168" s="240">
        <v>4.4000000000000004</v>
      </c>
      <c r="AD168" s="240">
        <v>1.28</v>
      </c>
      <c r="AE168" s="127">
        <v>8</v>
      </c>
      <c r="AF168" s="127">
        <v>0</v>
      </c>
      <c r="AG168" s="127">
        <v>125</v>
      </c>
      <c r="AH168" s="10">
        <f t="shared" si="31"/>
        <v>699.6</v>
      </c>
      <c r="AI168" s="10">
        <f t="shared" si="32"/>
        <v>203.52</v>
      </c>
      <c r="AJ168" s="10">
        <f>IF(W168='User Input'!$C$1,1,0)</f>
        <v>0</v>
      </c>
      <c r="AK168" s="10">
        <f t="shared" si="38"/>
        <v>0</v>
      </c>
      <c r="AL168" s="10">
        <f t="shared" si="33"/>
        <v>0</v>
      </c>
      <c r="AM168" s="10" t="str">
        <f t="shared" si="34"/>
        <v>Slowey, Kevin</v>
      </c>
      <c r="AN168" s="10">
        <f t="shared" si="35"/>
        <v>0</v>
      </c>
      <c r="AO168" s="23">
        <f t="shared" si="36"/>
        <v>1</v>
      </c>
    </row>
    <row r="169" spans="1:41" s="220" customFormat="1">
      <c r="A169" s="137">
        <v>263</v>
      </c>
      <c r="B169" s="282" t="s">
        <v>114</v>
      </c>
      <c r="C169" s="275"/>
      <c r="D169" s="294"/>
      <c r="E169" s="284" t="s">
        <v>343</v>
      </c>
      <c r="F169" s="285" t="s">
        <v>538</v>
      </c>
      <c r="G169" s="133">
        <v>1</v>
      </c>
      <c r="H169" s="287">
        <v>491</v>
      </c>
      <c r="I169" s="287">
        <v>55</v>
      </c>
      <c r="J169" s="287">
        <v>15</v>
      </c>
      <c r="K169" s="287">
        <v>70</v>
      </c>
      <c r="L169" s="287">
        <v>10</v>
      </c>
      <c r="M169" s="288">
        <v>0.27500000000000002</v>
      </c>
      <c r="N169" s="10">
        <f t="shared" si="26"/>
        <v>135.02500000000001</v>
      </c>
      <c r="O169" s="10">
        <f>IF(C169='User Input'!$C$1,1,0)</f>
        <v>0</v>
      </c>
      <c r="P169" s="10">
        <f t="shared" si="37"/>
        <v>0</v>
      </c>
      <c r="Q169" s="10">
        <f t="shared" si="27"/>
        <v>0</v>
      </c>
      <c r="R169" s="10" t="str">
        <f t="shared" si="28"/>
        <v>Smith, Seth</v>
      </c>
      <c r="S169" s="10">
        <f t="shared" si="29"/>
        <v>0</v>
      </c>
      <c r="T169" s="23">
        <f t="shared" si="30"/>
        <v>1</v>
      </c>
      <c r="U169" s="295" t="s">
        <v>655</v>
      </c>
      <c r="V169" s="125" t="s">
        <v>454</v>
      </c>
      <c r="W169" s="125"/>
      <c r="X169" s="241"/>
      <c r="Y169" s="126" t="s">
        <v>454</v>
      </c>
      <c r="Z169" s="126" t="s">
        <v>454</v>
      </c>
      <c r="AA169" s="317"/>
      <c r="AB169" s="242" t="s">
        <v>454</v>
      </c>
      <c r="AC169" s="240" t="s">
        <v>454</v>
      </c>
      <c r="AD169" s="240" t="s">
        <v>454</v>
      </c>
      <c r="AE169" s="127" t="s">
        <v>454</v>
      </c>
      <c r="AF169" s="127" t="s">
        <v>454</v>
      </c>
      <c r="AG169" s="127" t="s">
        <v>454</v>
      </c>
      <c r="AH169" s="10" t="e">
        <f t="shared" si="31"/>
        <v>#VALUE!</v>
      </c>
      <c r="AI169" s="10" t="e">
        <f t="shared" si="32"/>
        <v>#VALUE!</v>
      </c>
      <c r="AJ169" s="10">
        <f>IF(W169='User Input'!$C$1,1,0)</f>
        <v>0</v>
      </c>
      <c r="AK169" s="10">
        <f t="shared" si="38"/>
        <v>0</v>
      </c>
      <c r="AL169" s="10">
        <f t="shared" si="33"/>
        <v>0</v>
      </c>
      <c r="AM169" s="10" t="str">
        <f t="shared" si="34"/>
        <v xml:space="preserve"> </v>
      </c>
      <c r="AN169" s="10">
        <f t="shared" si="35"/>
        <v>0</v>
      </c>
      <c r="AO169" s="23">
        <f t="shared" si="36"/>
        <v>0</v>
      </c>
    </row>
    <row r="170" spans="1:41" s="220" customFormat="1">
      <c r="A170" s="137">
        <v>264</v>
      </c>
      <c r="B170" s="125" t="s">
        <v>590</v>
      </c>
      <c r="C170" s="275"/>
      <c r="D170" s="136"/>
      <c r="E170" s="126" t="s">
        <v>539</v>
      </c>
      <c r="F170" s="126" t="s">
        <v>643</v>
      </c>
      <c r="G170" s="133">
        <v>1</v>
      </c>
      <c r="H170" s="127">
        <v>444</v>
      </c>
      <c r="I170" s="127">
        <v>40</v>
      </c>
      <c r="J170" s="127">
        <v>12</v>
      </c>
      <c r="K170" s="127">
        <v>50</v>
      </c>
      <c r="L170" s="127">
        <v>3</v>
      </c>
      <c r="M170" s="128">
        <v>0.27500000000000002</v>
      </c>
      <c r="N170" s="10">
        <f t="shared" si="26"/>
        <v>122.10000000000001</v>
      </c>
      <c r="O170" s="10">
        <f>IF(C170='User Input'!$C$1,1,0)</f>
        <v>0</v>
      </c>
      <c r="P170" s="10">
        <f t="shared" si="37"/>
        <v>0</v>
      </c>
      <c r="Q170" s="10">
        <f t="shared" si="27"/>
        <v>0</v>
      </c>
      <c r="R170" s="10" t="str">
        <f t="shared" si="28"/>
        <v>Raburn, Ryan</v>
      </c>
      <c r="S170" s="10">
        <f t="shared" si="29"/>
        <v>0</v>
      </c>
      <c r="T170" s="23">
        <f t="shared" si="30"/>
        <v>1</v>
      </c>
      <c r="U170" s="295" t="s">
        <v>655</v>
      </c>
      <c r="V170" s="275" t="s">
        <v>126</v>
      </c>
      <c r="W170" s="275"/>
      <c r="X170" s="300"/>
      <c r="Y170" s="285" t="s">
        <v>347</v>
      </c>
      <c r="Z170" s="285" t="s">
        <v>534</v>
      </c>
      <c r="AA170" s="317">
        <v>9</v>
      </c>
      <c r="AB170" s="302">
        <v>197</v>
      </c>
      <c r="AC170" s="303">
        <v>4</v>
      </c>
      <c r="AD170" s="303">
        <v>1.26</v>
      </c>
      <c r="AE170" s="290">
        <v>9</v>
      </c>
      <c r="AF170" s="290">
        <v>0</v>
      </c>
      <c r="AG170" s="290">
        <v>155</v>
      </c>
      <c r="AH170" s="10">
        <f t="shared" si="31"/>
        <v>788</v>
      </c>
      <c r="AI170" s="10">
        <f t="shared" si="32"/>
        <v>248.22</v>
      </c>
      <c r="AJ170" s="10">
        <f>IF(W170='User Input'!$C$1,1,0)</f>
        <v>0</v>
      </c>
      <c r="AK170" s="10">
        <f t="shared" si="38"/>
        <v>0</v>
      </c>
      <c r="AL170" s="10">
        <f t="shared" si="33"/>
        <v>0</v>
      </c>
      <c r="AM170" s="10" t="str">
        <f t="shared" si="34"/>
        <v>Floyd, Gavin</v>
      </c>
      <c r="AN170" s="10">
        <f t="shared" si="35"/>
        <v>0</v>
      </c>
      <c r="AO170" s="23">
        <f t="shared" si="36"/>
        <v>9</v>
      </c>
    </row>
    <row r="171" spans="1:41" s="220" customFormat="1">
      <c r="A171" s="137">
        <v>265</v>
      </c>
      <c r="B171" s="125" t="s">
        <v>373</v>
      </c>
      <c r="C171" s="275"/>
      <c r="D171" s="136"/>
      <c r="E171" s="126" t="s">
        <v>549</v>
      </c>
      <c r="F171" s="126" t="s">
        <v>546</v>
      </c>
      <c r="G171" s="133">
        <v>1</v>
      </c>
      <c r="H171" s="127">
        <v>346</v>
      </c>
      <c r="I171" s="127">
        <v>65</v>
      </c>
      <c r="J171" s="127">
        <v>5</v>
      </c>
      <c r="K171" s="127">
        <v>35</v>
      </c>
      <c r="L171" s="127">
        <v>12</v>
      </c>
      <c r="M171" s="128">
        <v>0.26</v>
      </c>
      <c r="N171" s="10">
        <f t="shared" si="26"/>
        <v>89.960000000000008</v>
      </c>
      <c r="O171" s="10">
        <f>IF(C171='User Input'!$C$1,1,0)</f>
        <v>0</v>
      </c>
      <c r="P171" s="10">
        <f t="shared" si="37"/>
        <v>0</v>
      </c>
      <c r="Q171" s="10">
        <f t="shared" si="27"/>
        <v>0</v>
      </c>
      <c r="R171" s="10" t="str">
        <f t="shared" si="28"/>
        <v>Roberts, Brian</v>
      </c>
      <c r="S171" s="10">
        <f t="shared" si="29"/>
        <v>0</v>
      </c>
      <c r="T171" s="23">
        <f t="shared" si="30"/>
        <v>1</v>
      </c>
      <c r="U171" s="295" t="s">
        <v>655</v>
      </c>
      <c r="V171" s="275" t="s">
        <v>454</v>
      </c>
      <c r="W171" s="275"/>
      <c r="X171" s="300"/>
      <c r="Y171" s="285" t="s">
        <v>454</v>
      </c>
      <c r="Z171" s="285" t="s">
        <v>454</v>
      </c>
      <c r="AA171" s="317"/>
      <c r="AB171" s="302" t="s">
        <v>454</v>
      </c>
      <c r="AC171" s="303" t="s">
        <v>454</v>
      </c>
      <c r="AD171" s="303" t="s">
        <v>454</v>
      </c>
      <c r="AE171" s="290" t="s">
        <v>454</v>
      </c>
      <c r="AF171" s="290" t="s">
        <v>454</v>
      </c>
      <c r="AG171" s="290" t="s">
        <v>454</v>
      </c>
      <c r="AH171" s="10" t="e">
        <f t="shared" si="31"/>
        <v>#VALUE!</v>
      </c>
      <c r="AI171" s="10" t="e">
        <f t="shared" si="32"/>
        <v>#VALUE!</v>
      </c>
      <c r="AJ171" s="10">
        <f>IF(W171='User Input'!$C$1,1,0)</f>
        <v>0</v>
      </c>
      <c r="AK171" s="10">
        <f t="shared" si="38"/>
        <v>0</v>
      </c>
      <c r="AL171" s="10">
        <f t="shared" si="33"/>
        <v>0</v>
      </c>
      <c r="AM171" s="10" t="str">
        <f t="shared" si="34"/>
        <v xml:space="preserve"> </v>
      </c>
      <c r="AN171" s="10">
        <f t="shared" si="35"/>
        <v>0</v>
      </c>
      <c r="AO171" s="23">
        <f t="shared" si="36"/>
        <v>0</v>
      </c>
    </row>
    <row r="172" spans="1:41" s="220" customFormat="1">
      <c r="A172" s="297">
        <v>266</v>
      </c>
      <c r="B172" s="275" t="s">
        <v>462</v>
      </c>
      <c r="C172" s="275"/>
      <c r="D172" s="294"/>
      <c r="E172" s="285" t="s">
        <v>341</v>
      </c>
      <c r="F172" s="285" t="s">
        <v>546</v>
      </c>
      <c r="G172" s="133">
        <v>1</v>
      </c>
      <c r="H172" s="290">
        <v>612</v>
      </c>
      <c r="I172" s="290">
        <v>80</v>
      </c>
      <c r="J172" s="290">
        <v>12</v>
      </c>
      <c r="K172" s="290">
        <v>40</v>
      </c>
      <c r="L172" s="290">
        <v>24</v>
      </c>
      <c r="M172" s="291">
        <v>0.26500000000000001</v>
      </c>
      <c r="N172" s="10">
        <f t="shared" si="26"/>
        <v>162.18</v>
      </c>
      <c r="O172" s="10">
        <f>IF(C172='User Input'!$C$1,1,0)</f>
        <v>0</v>
      </c>
      <c r="P172" s="10">
        <f t="shared" si="37"/>
        <v>0</v>
      </c>
      <c r="Q172" s="10">
        <f t="shared" si="27"/>
        <v>0</v>
      </c>
      <c r="R172" s="10" t="str">
        <f t="shared" si="28"/>
        <v>Altuve, Jose</v>
      </c>
      <c r="S172" s="10">
        <f t="shared" si="29"/>
        <v>0</v>
      </c>
      <c r="T172" s="23">
        <f t="shared" si="30"/>
        <v>1</v>
      </c>
      <c r="U172" s="295" t="s">
        <v>655</v>
      </c>
      <c r="V172" s="275" t="s">
        <v>158</v>
      </c>
      <c r="W172" s="275"/>
      <c r="X172" s="300"/>
      <c r="Y172" s="285" t="s">
        <v>545</v>
      </c>
      <c r="Z172" s="285" t="s">
        <v>534</v>
      </c>
      <c r="AA172" s="317">
        <v>1</v>
      </c>
      <c r="AB172" s="302">
        <v>171</v>
      </c>
      <c r="AC172" s="303">
        <v>4.3499999999999996</v>
      </c>
      <c r="AD172" s="303">
        <v>1.38</v>
      </c>
      <c r="AE172" s="290">
        <v>9</v>
      </c>
      <c r="AF172" s="290">
        <v>0</v>
      </c>
      <c r="AG172" s="290">
        <v>114</v>
      </c>
      <c r="AH172" s="10">
        <f t="shared" si="31"/>
        <v>743.84999999999991</v>
      </c>
      <c r="AI172" s="10">
        <f t="shared" si="32"/>
        <v>235.98</v>
      </c>
      <c r="AJ172" s="10">
        <f>IF(W172='User Input'!$C$1,1,0)</f>
        <v>0</v>
      </c>
      <c r="AK172" s="10">
        <f t="shared" si="38"/>
        <v>0</v>
      </c>
      <c r="AL172" s="10">
        <f t="shared" si="33"/>
        <v>0</v>
      </c>
      <c r="AM172" s="10" t="str">
        <f t="shared" si="34"/>
        <v>Wells, Randy</v>
      </c>
      <c r="AN172" s="10">
        <f t="shared" si="35"/>
        <v>0</v>
      </c>
      <c r="AO172" s="23">
        <f t="shared" si="36"/>
        <v>1</v>
      </c>
    </row>
    <row r="173" spans="1:41" s="220" customFormat="1">
      <c r="A173" s="137">
        <v>277</v>
      </c>
      <c r="B173" s="125" t="s">
        <v>324</v>
      </c>
      <c r="C173" s="275"/>
      <c r="D173" s="136"/>
      <c r="E173" s="126" t="s">
        <v>166</v>
      </c>
      <c r="F173" s="285" t="s">
        <v>575</v>
      </c>
      <c r="G173" s="133">
        <v>1</v>
      </c>
      <c r="H173" s="127">
        <v>481</v>
      </c>
      <c r="I173" s="127">
        <v>55</v>
      </c>
      <c r="J173" s="127">
        <v>14</v>
      </c>
      <c r="K173" s="127">
        <v>65</v>
      </c>
      <c r="L173" s="127">
        <v>10</v>
      </c>
      <c r="M173" s="128">
        <v>0.23</v>
      </c>
      <c r="N173" s="10">
        <f t="shared" si="26"/>
        <v>110.63000000000001</v>
      </c>
      <c r="O173" s="10">
        <f>IF(C173='User Input'!$C$1,1,0)</f>
        <v>0</v>
      </c>
      <c r="P173" s="10">
        <f t="shared" si="37"/>
        <v>0</v>
      </c>
      <c r="Q173" s="10">
        <f t="shared" si="27"/>
        <v>0</v>
      </c>
      <c r="R173" s="10" t="str">
        <f t="shared" si="28"/>
        <v>Rodriguez, Sean</v>
      </c>
      <c r="S173" s="10">
        <f t="shared" si="29"/>
        <v>0</v>
      </c>
      <c r="T173" s="23">
        <f t="shared" si="30"/>
        <v>1</v>
      </c>
      <c r="U173" s="295" t="s">
        <v>655</v>
      </c>
      <c r="V173" s="281" t="s">
        <v>505</v>
      </c>
      <c r="W173" s="275"/>
      <c r="X173" s="300"/>
      <c r="Y173" s="285" t="s">
        <v>165</v>
      </c>
      <c r="Z173" s="285" t="s">
        <v>534</v>
      </c>
      <c r="AA173" s="317">
        <v>2</v>
      </c>
      <c r="AB173" s="302">
        <v>229</v>
      </c>
      <c r="AC173" s="303">
        <v>3.7</v>
      </c>
      <c r="AD173" s="303">
        <v>1.28</v>
      </c>
      <c r="AE173" s="290">
        <v>14</v>
      </c>
      <c r="AF173" s="290">
        <v>0</v>
      </c>
      <c r="AG173" s="290">
        <v>100</v>
      </c>
      <c r="AH173" s="10">
        <f t="shared" si="31"/>
        <v>847.30000000000007</v>
      </c>
      <c r="AI173" s="10">
        <f t="shared" si="32"/>
        <v>293.12</v>
      </c>
      <c r="AJ173" s="10">
        <f>IF(W173='User Input'!$C$1,1,0)</f>
        <v>0</v>
      </c>
      <c r="AK173" s="10">
        <f t="shared" si="38"/>
        <v>0</v>
      </c>
      <c r="AL173" s="10">
        <f t="shared" si="33"/>
        <v>0</v>
      </c>
      <c r="AM173" s="10" t="str">
        <f t="shared" si="34"/>
        <v>Buehrle,Mark</v>
      </c>
      <c r="AN173" s="10">
        <f t="shared" si="35"/>
        <v>0</v>
      </c>
      <c r="AO173" s="23">
        <f t="shared" si="36"/>
        <v>2</v>
      </c>
    </row>
    <row r="174" spans="1:41" s="220" customFormat="1">
      <c r="A174" s="137">
        <v>284</v>
      </c>
      <c r="B174" s="275" t="s">
        <v>459</v>
      </c>
      <c r="C174" s="275"/>
      <c r="D174" s="294"/>
      <c r="E174" s="285" t="s">
        <v>541</v>
      </c>
      <c r="F174" s="285" t="s">
        <v>546</v>
      </c>
      <c r="G174" s="133">
        <v>1</v>
      </c>
      <c r="H174" s="290">
        <v>531</v>
      </c>
      <c r="I174" s="290">
        <v>75</v>
      </c>
      <c r="J174" s="290">
        <v>12</v>
      </c>
      <c r="K174" s="290">
        <v>60</v>
      </c>
      <c r="L174" s="290">
        <v>5</v>
      </c>
      <c r="M174" s="291">
        <v>0.27500000000000002</v>
      </c>
      <c r="N174" s="10">
        <f t="shared" si="26"/>
        <v>146.02500000000001</v>
      </c>
      <c r="O174" s="10">
        <f>IF(C174='User Input'!$C$1,1,0)</f>
        <v>0</v>
      </c>
      <c r="P174" s="10">
        <f t="shared" si="37"/>
        <v>0</v>
      </c>
      <c r="Q174" s="10">
        <f t="shared" si="27"/>
        <v>0</v>
      </c>
      <c r="R174" s="10" t="str">
        <f t="shared" si="28"/>
        <v>Murphy, Daniel</v>
      </c>
      <c r="S174" s="10">
        <f t="shared" si="29"/>
        <v>0</v>
      </c>
      <c r="T174" s="23">
        <f t="shared" si="30"/>
        <v>1</v>
      </c>
      <c r="U174" s="295" t="s">
        <v>655</v>
      </c>
      <c r="V174" s="281" t="s">
        <v>506</v>
      </c>
      <c r="W174" s="275"/>
      <c r="X174" s="300"/>
      <c r="Y174" s="285" t="s">
        <v>508</v>
      </c>
      <c r="Z174" s="285" t="s">
        <v>534</v>
      </c>
      <c r="AA174" s="317">
        <v>3</v>
      </c>
      <c r="AB174" s="302">
        <v>180</v>
      </c>
      <c r="AC174" s="303">
        <v>4</v>
      </c>
      <c r="AD174" s="303">
        <v>1.33</v>
      </c>
      <c r="AE174" s="290">
        <v>14</v>
      </c>
      <c r="AF174" s="290">
        <v>0</v>
      </c>
      <c r="AG174" s="290">
        <v>110</v>
      </c>
      <c r="AH174" s="10">
        <f t="shared" si="31"/>
        <v>720</v>
      </c>
      <c r="AI174" s="10">
        <f t="shared" si="32"/>
        <v>239.4</v>
      </c>
      <c r="AJ174" s="10">
        <f>IF(W174='User Input'!$C$1,1,0)</f>
        <v>0</v>
      </c>
      <c r="AK174" s="10">
        <f t="shared" si="38"/>
        <v>0</v>
      </c>
      <c r="AL174" s="10">
        <f t="shared" si="33"/>
        <v>0</v>
      </c>
      <c r="AM174" s="10" t="str">
        <f t="shared" si="34"/>
        <v>Nova, Ivan</v>
      </c>
      <c r="AN174" s="10">
        <f t="shared" si="35"/>
        <v>0</v>
      </c>
      <c r="AO174" s="23">
        <f t="shared" si="36"/>
        <v>3</v>
      </c>
    </row>
    <row r="175" spans="1:41" s="220" customFormat="1">
      <c r="A175" s="137">
        <v>285</v>
      </c>
      <c r="B175" s="125" t="s">
        <v>173</v>
      </c>
      <c r="C175" s="275"/>
      <c r="D175" s="222"/>
      <c r="E175" s="126" t="s">
        <v>544</v>
      </c>
      <c r="F175" s="126" t="s">
        <v>538</v>
      </c>
      <c r="G175" s="133">
        <v>1</v>
      </c>
      <c r="H175" s="127">
        <v>496</v>
      </c>
      <c r="I175" s="127">
        <v>65</v>
      </c>
      <c r="J175" s="127">
        <v>22</v>
      </c>
      <c r="K175" s="127">
        <v>80</v>
      </c>
      <c r="L175" s="127">
        <v>3</v>
      </c>
      <c r="M175" s="128">
        <v>0.25</v>
      </c>
      <c r="N175" s="10">
        <f t="shared" si="26"/>
        <v>124</v>
      </c>
      <c r="O175" s="10">
        <f>IF(C175='User Input'!$C$1,1,0)</f>
        <v>0</v>
      </c>
      <c r="P175" s="10">
        <f t="shared" si="37"/>
        <v>0</v>
      </c>
      <c r="Q175" s="10">
        <f t="shared" si="27"/>
        <v>0</v>
      </c>
      <c r="R175" s="10" t="str">
        <f t="shared" si="28"/>
        <v>Willingham, Josh</v>
      </c>
      <c r="S175" s="10">
        <f t="shared" si="29"/>
        <v>0</v>
      </c>
      <c r="T175" s="23">
        <f t="shared" si="30"/>
        <v>1</v>
      </c>
      <c r="U175" s="295" t="s">
        <v>655</v>
      </c>
      <c r="V175" s="281" t="s">
        <v>507</v>
      </c>
      <c r="W175" s="275"/>
      <c r="X175" s="300"/>
      <c r="Y175" s="285" t="s">
        <v>541</v>
      </c>
      <c r="Z175" s="285" t="s">
        <v>534</v>
      </c>
      <c r="AA175" s="317">
        <v>8</v>
      </c>
      <c r="AB175" s="302">
        <v>204</v>
      </c>
      <c r="AC175" s="303">
        <v>3.75</v>
      </c>
      <c r="AD175" s="303">
        <v>1.27</v>
      </c>
      <c r="AE175" s="290">
        <v>10</v>
      </c>
      <c r="AF175" s="290">
        <v>0</v>
      </c>
      <c r="AG175" s="290">
        <v>130</v>
      </c>
      <c r="AH175" s="10">
        <f t="shared" si="31"/>
        <v>765</v>
      </c>
      <c r="AI175" s="10">
        <f t="shared" si="32"/>
        <v>259.08</v>
      </c>
      <c r="AJ175" s="10">
        <f>IF(W175='User Input'!$C$1,1,0)</f>
        <v>0</v>
      </c>
      <c r="AK175" s="10">
        <f t="shared" si="38"/>
        <v>0</v>
      </c>
      <c r="AL175" s="10">
        <f t="shared" si="33"/>
        <v>0</v>
      </c>
      <c r="AM175" s="10" t="str">
        <f t="shared" si="34"/>
        <v>Dickey, R.L.</v>
      </c>
      <c r="AN175" s="10">
        <f t="shared" si="35"/>
        <v>0</v>
      </c>
      <c r="AO175" s="23">
        <f t="shared" si="36"/>
        <v>8</v>
      </c>
    </row>
    <row r="176" spans="1:41" s="220" customFormat="1">
      <c r="A176" s="137">
        <v>287</v>
      </c>
      <c r="B176" s="125" t="s">
        <v>585</v>
      </c>
      <c r="C176" s="275"/>
      <c r="D176" s="222"/>
      <c r="E176" s="126" t="s">
        <v>348</v>
      </c>
      <c r="F176" s="126" t="s">
        <v>532</v>
      </c>
      <c r="G176" s="133">
        <v>1</v>
      </c>
      <c r="H176" s="127">
        <v>574</v>
      </c>
      <c r="I176" s="127">
        <v>70</v>
      </c>
      <c r="J176" s="127">
        <v>12</v>
      </c>
      <c r="K176" s="127">
        <v>45</v>
      </c>
      <c r="L176" s="127">
        <v>3</v>
      </c>
      <c r="M176" s="128">
        <v>0.28000000000000003</v>
      </c>
      <c r="N176" s="10">
        <f t="shared" si="26"/>
        <v>160.72000000000003</v>
      </c>
      <c r="O176" s="10">
        <f>IF(C176='User Input'!$C$1,1,0)</f>
        <v>0</v>
      </c>
      <c r="P176" s="10">
        <f t="shared" si="37"/>
        <v>0</v>
      </c>
      <c r="Q176" s="10">
        <f t="shared" si="27"/>
        <v>0</v>
      </c>
      <c r="R176" s="10" t="str">
        <f t="shared" si="28"/>
        <v>Escobar, Yunel</v>
      </c>
      <c r="S176" s="10">
        <f t="shared" si="29"/>
        <v>0</v>
      </c>
      <c r="T176" s="23">
        <f t="shared" si="30"/>
        <v>1</v>
      </c>
      <c r="U176" s="295" t="s">
        <v>655</v>
      </c>
      <c r="V176" s="281" t="s">
        <v>509</v>
      </c>
      <c r="W176" s="275"/>
      <c r="X176" s="300"/>
      <c r="Y176" s="285" t="s">
        <v>416</v>
      </c>
      <c r="Z176" s="285" t="s">
        <v>534</v>
      </c>
      <c r="AA176" s="317">
        <v>4</v>
      </c>
      <c r="AB176" s="302">
        <v>160</v>
      </c>
      <c r="AC176" s="303">
        <v>4.25</v>
      </c>
      <c r="AD176" s="303">
        <v>1.24</v>
      </c>
      <c r="AE176" s="290">
        <v>8</v>
      </c>
      <c r="AF176" s="290">
        <v>0</v>
      </c>
      <c r="AG176" s="290">
        <v>110</v>
      </c>
      <c r="AH176" s="10">
        <f t="shared" si="31"/>
        <v>680</v>
      </c>
      <c r="AI176" s="10">
        <f t="shared" si="32"/>
        <v>198.4</v>
      </c>
      <c r="AJ176" s="10">
        <f>IF(W176='User Input'!$C$1,1,0)</f>
        <v>0</v>
      </c>
      <c r="AK176" s="10">
        <f t="shared" si="38"/>
        <v>0</v>
      </c>
      <c r="AL176" s="10">
        <f t="shared" si="33"/>
        <v>0</v>
      </c>
      <c r="AM176" s="10" t="str">
        <f t="shared" si="34"/>
        <v>Collmenter, Josh</v>
      </c>
      <c r="AN176" s="10">
        <f t="shared" si="35"/>
        <v>0</v>
      </c>
      <c r="AO176" s="23">
        <f t="shared" si="36"/>
        <v>4</v>
      </c>
    </row>
    <row r="177" spans="1:41" s="220" customFormat="1">
      <c r="A177" s="137">
        <v>288</v>
      </c>
      <c r="B177" s="125" t="s">
        <v>286</v>
      </c>
      <c r="C177" s="275"/>
      <c r="D177" s="222"/>
      <c r="E177" s="126" t="s">
        <v>642</v>
      </c>
      <c r="F177" s="126" t="s">
        <v>532</v>
      </c>
      <c r="G177" s="133">
        <v>1</v>
      </c>
      <c r="H177" s="127">
        <v>509</v>
      </c>
      <c r="I177" s="127">
        <v>50</v>
      </c>
      <c r="J177" s="127">
        <v>3</v>
      </c>
      <c r="K177" s="127">
        <v>35</v>
      </c>
      <c r="L177" s="127">
        <v>20</v>
      </c>
      <c r="M177" s="128">
        <v>0.255</v>
      </c>
      <c r="N177" s="10">
        <f t="shared" si="26"/>
        <v>129.79500000000002</v>
      </c>
      <c r="O177" s="10">
        <f>IF(C177='User Input'!$C$1,1,0)</f>
        <v>0</v>
      </c>
      <c r="P177" s="10">
        <f t="shared" si="37"/>
        <v>0</v>
      </c>
      <c r="Q177" s="10">
        <f t="shared" si="27"/>
        <v>0</v>
      </c>
      <c r="R177" s="10" t="str">
        <f t="shared" si="28"/>
        <v>Bartlett, Jason</v>
      </c>
      <c r="S177" s="10">
        <f t="shared" si="29"/>
        <v>0</v>
      </c>
      <c r="T177" s="23">
        <f t="shared" si="30"/>
        <v>1</v>
      </c>
      <c r="U177" s="295" t="s">
        <v>655</v>
      </c>
      <c r="V177" s="281" t="s">
        <v>454</v>
      </c>
      <c r="W177" s="275"/>
      <c r="X177" s="300"/>
      <c r="Y177" s="285" t="s">
        <v>454</v>
      </c>
      <c r="Z177" s="285" t="s">
        <v>454</v>
      </c>
      <c r="AA177" s="317"/>
      <c r="AB177" s="302" t="s">
        <v>454</v>
      </c>
      <c r="AC177" s="303"/>
      <c r="AD177" s="303"/>
      <c r="AE177" s="290"/>
      <c r="AF177" s="290"/>
      <c r="AG177" s="290"/>
      <c r="AH177" s="10" t="e">
        <f t="shared" si="31"/>
        <v>#VALUE!</v>
      </c>
      <c r="AI177" s="10" t="e">
        <f t="shared" si="32"/>
        <v>#VALUE!</v>
      </c>
      <c r="AJ177" s="10">
        <f>IF(W177='User Input'!$C$1,1,0)</f>
        <v>0</v>
      </c>
      <c r="AK177" s="10">
        <f t="shared" si="38"/>
        <v>0</v>
      </c>
      <c r="AL177" s="10">
        <f t="shared" si="33"/>
        <v>0</v>
      </c>
      <c r="AM177" s="10" t="str">
        <f t="shared" si="34"/>
        <v xml:space="preserve"> </v>
      </c>
      <c r="AN177" s="10">
        <f t="shared" si="35"/>
        <v>0</v>
      </c>
      <c r="AO177" s="23">
        <f t="shared" si="36"/>
        <v>0</v>
      </c>
    </row>
    <row r="178" spans="1:41" s="220" customFormat="1">
      <c r="A178" s="137">
        <v>289</v>
      </c>
      <c r="B178" s="125" t="s">
        <v>584</v>
      </c>
      <c r="C178" s="275"/>
      <c r="D178" s="222"/>
      <c r="E178" s="126" t="s">
        <v>164</v>
      </c>
      <c r="F178" s="126" t="s">
        <v>532</v>
      </c>
      <c r="G178" s="133">
        <v>1</v>
      </c>
      <c r="H178" s="127">
        <v>465</v>
      </c>
      <c r="I178" s="127">
        <v>60</v>
      </c>
      <c r="J178" s="127">
        <v>7</v>
      </c>
      <c r="K178" s="127">
        <v>35</v>
      </c>
      <c r="L178" s="127">
        <v>12</v>
      </c>
      <c r="M178" s="128">
        <v>0.245</v>
      </c>
      <c r="N178" s="10">
        <f t="shared" si="26"/>
        <v>113.925</v>
      </c>
      <c r="O178" s="10">
        <f>IF(C178='User Input'!$C$1,1,0)</f>
        <v>0</v>
      </c>
      <c r="P178" s="10">
        <f t="shared" si="37"/>
        <v>0</v>
      </c>
      <c r="Q178" s="10">
        <f t="shared" si="27"/>
        <v>0</v>
      </c>
      <c r="R178" s="10" t="str">
        <f t="shared" si="28"/>
        <v>Furcal, Raphael</v>
      </c>
      <c r="S178" s="10">
        <f t="shared" si="29"/>
        <v>0</v>
      </c>
      <c r="T178" s="23">
        <f t="shared" si="30"/>
        <v>1</v>
      </c>
      <c r="U178" s="295" t="s">
        <v>655</v>
      </c>
      <c r="V178" s="281" t="s">
        <v>454</v>
      </c>
      <c r="W178" s="275"/>
      <c r="X178" s="300"/>
      <c r="Y178" s="285" t="s">
        <v>454</v>
      </c>
      <c r="Z178" s="285" t="s">
        <v>454</v>
      </c>
      <c r="AA178" s="317"/>
      <c r="AB178" s="302" t="s">
        <v>454</v>
      </c>
      <c r="AC178" s="303" t="s">
        <v>454</v>
      </c>
      <c r="AD178" s="303" t="s">
        <v>454</v>
      </c>
      <c r="AE178" s="290" t="s">
        <v>454</v>
      </c>
      <c r="AF178" s="290" t="s">
        <v>454</v>
      </c>
      <c r="AG178" s="290" t="s">
        <v>454</v>
      </c>
      <c r="AH178" s="10" t="e">
        <f t="shared" si="31"/>
        <v>#VALUE!</v>
      </c>
      <c r="AI178" s="10" t="e">
        <f t="shared" si="32"/>
        <v>#VALUE!</v>
      </c>
      <c r="AJ178" s="10">
        <f>IF(W178='User Input'!$C$1,1,0)</f>
        <v>0</v>
      </c>
      <c r="AK178" s="10">
        <f t="shared" si="38"/>
        <v>0</v>
      </c>
      <c r="AL178" s="10">
        <f t="shared" si="33"/>
        <v>0</v>
      </c>
      <c r="AM178" s="10" t="str">
        <f t="shared" si="34"/>
        <v xml:space="preserve"> </v>
      </c>
      <c r="AN178" s="10">
        <f t="shared" si="35"/>
        <v>0</v>
      </c>
      <c r="AO178" s="23">
        <f t="shared" si="36"/>
        <v>0</v>
      </c>
    </row>
    <row r="179" spans="1:41" s="220" customFormat="1">
      <c r="A179" s="137">
        <v>290</v>
      </c>
      <c r="B179" s="275" t="s">
        <v>659</v>
      </c>
      <c r="C179" s="275"/>
      <c r="D179" s="294"/>
      <c r="E179" s="285" t="s">
        <v>344</v>
      </c>
      <c r="F179" s="285" t="s">
        <v>532</v>
      </c>
      <c r="G179" s="133">
        <v>1</v>
      </c>
      <c r="H179" s="290">
        <v>525</v>
      </c>
      <c r="I179" s="290">
        <v>55</v>
      </c>
      <c r="J179" s="290">
        <v>7</v>
      </c>
      <c r="K179" s="290">
        <v>65</v>
      </c>
      <c r="L179" s="290">
        <v>17</v>
      </c>
      <c r="M179" s="291">
        <v>0.25</v>
      </c>
      <c r="N179" s="10">
        <f t="shared" si="26"/>
        <v>131.25</v>
      </c>
      <c r="O179" s="10">
        <f>IF(C179='User Input'!$C$1,1,0)</f>
        <v>0</v>
      </c>
      <c r="P179" s="10">
        <f t="shared" si="37"/>
        <v>0</v>
      </c>
      <c r="Q179" s="10">
        <f t="shared" si="27"/>
        <v>0</v>
      </c>
      <c r="R179" s="10" t="str">
        <f t="shared" si="28"/>
        <v>Pastornicky, Tyler</v>
      </c>
      <c r="S179" s="10">
        <f t="shared" si="29"/>
        <v>0</v>
      </c>
      <c r="T179" s="23">
        <f t="shared" si="30"/>
        <v>1</v>
      </c>
      <c r="U179" s="295" t="s">
        <v>655</v>
      </c>
      <c r="V179" s="281" t="s">
        <v>617</v>
      </c>
      <c r="W179" s="275"/>
      <c r="X179" s="300"/>
      <c r="Y179" s="285" t="s">
        <v>340</v>
      </c>
      <c r="Z179" s="285" t="s">
        <v>350</v>
      </c>
      <c r="AA179" s="317">
        <v>8</v>
      </c>
      <c r="AB179" s="302">
        <v>72</v>
      </c>
      <c r="AC179" s="303">
        <v>2.7</v>
      </c>
      <c r="AD179" s="303">
        <v>1.05</v>
      </c>
      <c r="AE179" s="290">
        <v>5</v>
      </c>
      <c r="AF179" s="290">
        <v>3</v>
      </c>
      <c r="AG179" s="290">
        <v>70</v>
      </c>
      <c r="AH179" s="10">
        <f t="shared" si="31"/>
        <v>194.4</v>
      </c>
      <c r="AI179" s="10">
        <f t="shared" si="32"/>
        <v>75.600000000000009</v>
      </c>
      <c r="AJ179" s="10">
        <f>IF(W179='User Input'!$C$1,1,0)</f>
        <v>0</v>
      </c>
      <c r="AK179" s="10">
        <f t="shared" si="38"/>
        <v>0</v>
      </c>
      <c r="AL179" s="10">
        <f t="shared" si="33"/>
        <v>0</v>
      </c>
      <c r="AM179" s="10" t="str">
        <f t="shared" si="34"/>
        <v>Adams, Mike</v>
      </c>
      <c r="AN179" s="10">
        <f t="shared" si="35"/>
        <v>0</v>
      </c>
      <c r="AO179" s="23">
        <f t="shared" si="36"/>
        <v>8</v>
      </c>
    </row>
    <row r="180" spans="1:41" s="220" customFormat="1">
      <c r="A180" s="238">
        <v>291</v>
      </c>
      <c r="B180" s="275" t="s">
        <v>7</v>
      </c>
      <c r="C180" s="275"/>
      <c r="D180" s="294"/>
      <c r="E180" s="285" t="s">
        <v>341</v>
      </c>
      <c r="F180" s="285" t="s">
        <v>532</v>
      </c>
      <c r="G180" s="133">
        <v>1</v>
      </c>
      <c r="H180" s="290">
        <v>462</v>
      </c>
      <c r="I180" s="290">
        <v>60</v>
      </c>
      <c r="J180" s="290">
        <v>12</v>
      </c>
      <c r="K180" s="290">
        <v>65</v>
      </c>
      <c r="L180" s="290">
        <v>3</v>
      </c>
      <c r="M180" s="291">
        <v>0.26</v>
      </c>
      <c r="N180" s="10">
        <f t="shared" si="26"/>
        <v>120.12</v>
      </c>
      <c r="O180" s="10">
        <f>IF(C180='User Input'!$C$1,1,0)</f>
        <v>0</v>
      </c>
      <c r="P180" s="10">
        <f t="shared" si="37"/>
        <v>0</v>
      </c>
      <c r="Q180" s="10">
        <f t="shared" si="27"/>
        <v>0</v>
      </c>
      <c r="R180" s="10" t="str">
        <f t="shared" si="28"/>
        <v>Lowrie, Jed</v>
      </c>
      <c r="S180" s="10">
        <f t="shared" si="29"/>
        <v>0</v>
      </c>
      <c r="T180" s="23">
        <f t="shared" si="30"/>
        <v>1</v>
      </c>
      <c r="U180" s="295" t="s">
        <v>655</v>
      </c>
      <c r="V180" s="281" t="s">
        <v>618</v>
      </c>
      <c r="W180" s="275"/>
      <c r="X180" s="300"/>
      <c r="Y180" s="285" t="s">
        <v>540</v>
      </c>
      <c r="Z180" s="285" t="s">
        <v>350</v>
      </c>
      <c r="AA180" s="317">
        <v>5</v>
      </c>
      <c r="AB180" s="302">
        <v>85</v>
      </c>
      <c r="AC180" s="303">
        <v>2.7</v>
      </c>
      <c r="AD180" s="303">
        <v>1.22</v>
      </c>
      <c r="AE180" s="290">
        <v>3</v>
      </c>
      <c r="AF180" s="290">
        <v>0</v>
      </c>
      <c r="AG180" s="290">
        <v>90</v>
      </c>
      <c r="AH180" s="10">
        <f t="shared" si="31"/>
        <v>229.50000000000003</v>
      </c>
      <c r="AI180" s="10">
        <f t="shared" si="32"/>
        <v>103.7</v>
      </c>
      <c r="AJ180" s="10">
        <f>IF(W180='User Input'!$C$1,1,0)</f>
        <v>0</v>
      </c>
      <c r="AK180" s="10">
        <f t="shared" si="38"/>
        <v>0</v>
      </c>
      <c r="AL180" s="10">
        <f t="shared" si="33"/>
        <v>0</v>
      </c>
      <c r="AM180" s="10" t="str">
        <f t="shared" si="34"/>
        <v>Robertson, David</v>
      </c>
      <c r="AN180" s="10">
        <f t="shared" si="35"/>
        <v>0</v>
      </c>
      <c r="AO180" s="23">
        <f t="shared" si="36"/>
        <v>5</v>
      </c>
    </row>
    <row r="181" spans="1:41" s="220" customFormat="1">
      <c r="A181" s="238">
        <v>292</v>
      </c>
      <c r="B181" s="125" t="s">
        <v>295</v>
      </c>
      <c r="C181" s="275"/>
      <c r="D181" s="222"/>
      <c r="E181" s="126" t="s">
        <v>416</v>
      </c>
      <c r="F181" s="126" t="s">
        <v>532</v>
      </c>
      <c r="G181" s="133">
        <v>1</v>
      </c>
      <c r="H181" s="127">
        <v>549</v>
      </c>
      <c r="I181" s="127">
        <v>60</v>
      </c>
      <c r="J181" s="127">
        <v>12</v>
      </c>
      <c r="K181" s="127">
        <v>55</v>
      </c>
      <c r="L181" s="127">
        <v>3</v>
      </c>
      <c r="M181" s="128">
        <v>0.26</v>
      </c>
      <c r="N181" s="10">
        <f t="shared" si="26"/>
        <v>142.74</v>
      </c>
      <c r="O181" s="10">
        <f>IF(C181='User Input'!$C$1,1,0)</f>
        <v>0</v>
      </c>
      <c r="P181" s="10">
        <f t="shared" si="37"/>
        <v>0</v>
      </c>
      <c r="Q181" s="10">
        <f t="shared" si="27"/>
        <v>0</v>
      </c>
      <c r="R181" s="10" t="str">
        <f t="shared" si="28"/>
        <v>Drew, Stephen</v>
      </c>
      <c r="S181" s="10">
        <f t="shared" si="29"/>
        <v>0</v>
      </c>
      <c r="T181" s="23">
        <f t="shared" si="30"/>
        <v>1</v>
      </c>
      <c r="U181" s="295" t="s">
        <v>655</v>
      </c>
      <c r="V181" s="281" t="s">
        <v>619</v>
      </c>
      <c r="W181" s="275"/>
      <c r="X181" s="300"/>
      <c r="Y181" s="285" t="s">
        <v>329</v>
      </c>
      <c r="Z181" s="285" t="s">
        <v>350</v>
      </c>
      <c r="AA181" s="317">
        <v>4</v>
      </c>
      <c r="AB181" s="302">
        <v>69</v>
      </c>
      <c r="AC181" s="303">
        <v>2.4500000000000002</v>
      </c>
      <c r="AD181" s="303">
        <v>0.95</v>
      </c>
      <c r="AE181" s="290">
        <v>3</v>
      </c>
      <c r="AF181" s="290">
        <v>0</v>
      </c>
      <c r="AG181" s="290">
        <v>60</v>
      </c>
      <c r="AH181" s="10">
        <f t="shared" si="31"/>
        <v>169.05</v>
      </c>
      <c r="AI181" s="10">
        <f t="shared" si="32"/>
        <v>65.55</v>
      </c>
      <c r="AJ181" s="10">
        <f>IF(W181='User Input'!$C$1,1,0)</f>
        <v>0</v>
      </c>
      <c r="AK181" s="10">
        <f t="shared" si="38"/>
        <v>0</v>
      </c>
      <c r="AL181" s="10">
        <f t="shared" si="33"/>
        <v>0</v>
      </c>
      <c r="AM181" s="10" t="str">
        <f t="shared" si="34"/>
        <v>Romo, Sergio</v>
      </c>
      <c r="AN181" s="10">
        <f t="shared" si="35"/>
        <v>0</v>
      </c>
      <c r="AO181" s="23">
        <f t="shared" si="36"/>
        <v>4</v>
      </c>
    </row>
    <row r="182" spans="1:41" s="220" customFormat="1">
      <c r="A182" s="238">
        <v>293</v>
      </c>
      <c r="B182" s="125" t="s">
        <v>176</v>
      </c>
      <c r="C182" s="275"/>
      <c r="D182" s="136"/>
      <c r="E182" s="126" t="s">
        <v>654</v>
      </c>
      <c r="F182" s="126" t="s">
        <v>538</v>
      </c>
      <c r="G182" s="133">
        <v>1</v>
      </c>
      <c r="H182" s="127">
        <v>460</v>
      </c>
      <c r="I182" s="127">
        <v>85</v>
      </c>
      <c r="J182" s="127">
        <v>1</v>
      </c>
      <c r="K182" s="127">
        <v>40</v>
      </c>
      <c r="L182" s="127">
        <v>30</v>
      </c>
      <c r="M182" s="128">
        <v>0.28499999999999998</v>
      </c>
      <c r="N182" s="10">
        <f t="shared" si="26"/>
        <v>131.1</v>
      </c>
      <c r="O182" s="10">
        <f>IF(C182='User Input'!$C$1,1,0)</f>
        <v>0</v>
      </c>
      <c r="P182" s="10">
        <f t="shared" si="37"/>
        <v>0</v>
      </c>
      <c r="Q182" s="10">
        <f t="shared" si="27"/>
        <v>0</v>
      </c>
      <c r="R182" s="10" t="str">
        <f t="shared" si="28"/>
        <v>Pierre, Juan</v>
      </c>
      <c r="S182" s="10">
        <f t="shared" si="29"/>
        <v>0</v>
      </c>
      <c r="T182" s="23">
        <f t="shared" si="30"/>
        <v>1</v>
      </c>
      <c r="U182" s="295" t="s">
        <v>655</v>
      </c>
      <c r="V182" s="281" t="s">
        <v>620</v>
      </c>
      <c r="W182" s="275"/>
      <c r="X182" s="300"/>
      <c r="Y182" s="285" t="s">
        <v>417</v>
      </c>
      <c r="Z182" s="285" t="s">
        <v>350</v>
      </c>
      <c r="AA182" s="317">
        <v>5</v>
      </c>
      <c r="AB182" s="302">
        <v>85</v>
      </c>
      <c r="AC182" s="303">
        <v>2.6</v>
      </c>
      <c r="AD182" s="303">
        <v>1.06</v>
      </c>
      <c r="AE182" s="290">
        <v>3</v>
      </c>
      <c r="AF182" s="290">
        <v>0</v>
      </c>
      <c r="AG182" s="290">
        <v>70</v>
      </c>
      <c r="AH182" s="10">
        <f t="shared" si="31"/>
        <v>221</v>
      </c>
      <c r="AI182" s="10">
        <f t="shared" si="32"/>
        <v>90.100000000000009</v>
      </c>
      <c r="AJ182" s="10">
        <f>IF(W182='User Input'!$C$1,1,0)</f>
        <v>0</v>
      </c>
      <c r="AK182" s="10">
        <f t="shared" si="38"/>
        <v>0</v>
      </c>
      <c r="AL182" s="10">
        <f t="shared" si="33"/>
        <v>0</v>
      </c>
      <c r="AM182" s="10" t="str">
        <f t="shared" si="34"/>
        <v>Holland, Greg</v>
      </c>
      <c r="AN182" s="10">
        <f t="shared" si="35"/>
        <v>0</v>
      </c>
      <c r="AO182" s="23">
        <f t="shared" si="36"/>
        <v>5</v>
      </c>
    </row>
    <row r="183" spans="1:41" s="220" customFormat="1">
      <c r="A183" s="238">
        <v>294</v>
      </c>
      <c r="B183" s="125" t="s">
        <v>256</v>
      </c>
      <c r="C183" s="275"/>
      <c r="D183" s="222"/>
      <c r="E183" s="126" t="s">
        <v>416</v>
      </c>
      <c r="F183" s="126" t="s">
        <v>538</v>
      </c>
      <c r="G183" s="133">
        <v>1</v>
      </c>
      <c r="H183" s="127">
        <v>488</v>
      </c>
      <c r="I183" s="127">
        <v>60</v>
      </c>
      <c r="J183" s="127">
        <v>20</v>
      </c>
      <c r="K183" s="127">
        <v>75</v>
      </c>
      <c r="L183" s="127">
        <v>0</v>
      </c>
      <c r="M183" s="128">
        <v>0.26</v>
      </c>
      <c r="N183" s="10">
        <f t="shared" si="26"/>
        <v>126.88000000000001</v>
      </c>
      <c r="O183" s="10">
        <f>IF(C183='User Input'!$C$1,1,0)</f>
        <v>0</v>
      </c>
      <c r="P183" s="10">
        <f t="shared" si="37"/>
        <v>0</v>
      </c>
      <c r="Q183" s="10">
        <f t="shared" si="27"/>
        <v>0</v>
      </c>
      <c r="R183" s="10" t="str">
        <f t="shared" si="28"/>
        <v>Kubel, Jason</v>
      </c>
      <c r="S183" s="10">
        <f t="shared" si="29"/>
        <v>0</v>
      </c>
      <c r="T183" s="23">
        <f t="shared" si="30"/>
        <v>1</v>
      </c>
      <c r="U183" s="295" t="s">
        <v>655</v>
      </c>
      <c r="V183" s="281" t="s">
        <v>621</v>
      </c>
      <c r="W183" s="275"/>
      <c r="X183" s="300"/>
      <c r="Y183" s="285" t="s">
        <v>342</v>
      </c>
      <c r="Z183" s="285" t="s">
        <v>350</v>
      </c>
      <c r="AA183" s="317">
        <v>6</v>
      </c>
      <c r="AB183" s="302">
        <v>83</v>
      </c>
      <c r="AC183" s="303">
        <v>3</v>
      </c>
      <c r="AD183" s="303">
        <v>1.1499999999999999</v>
      </c>
      <c r="AE183" s="290">
        <v>4</v>
      </c>
      <c r="AF183" s="290">
        <v>0</v>
      </c>
      <c r="AG183" s="290">
        <v>70</v>
      </c>
      <c r="AH183" s="10">
        <f t="shared" si="31"/>
        <v>249</v>
      </c>
      <c r="AI183" s="10">
        <f t="shared" si="32"/>
        <v>95.449999999999989</v>
      </c>
      <c r="AJ183" s="10">
        <f>IF(W183='User Input'!$C$1,1,0)</f>
        <v>0</v>
      </c>
      <c r="AK183" s="10">
        <f t="shared" si="38"/>
        <v>0</v>
      </c>
      <c r="AL183" s="10">
        <f t="shared" si="33"/>
        <v>0</v>
      </c>
      <c r="AM183" s="10" t="str">
        <f t="shared" si="34"/>
        <v>Marshall, Sean</v>
      </c>
      <c r="AN183" s="10">
        <f t="shared" si="35"/>
        <v>0</v>
      </c>
      <c r="AO183" s="23">
        <f t="shared" si="36"/>
        <v>6</v>
      </c>
    </row>
    <row r="184" spans="1:41" s="220" customFormat="1">
      <c r="A184" s="238">
        <v>295</v>
      </c>
      <c r="B184" s="275" t="s">
        <v>492</v>
      </c>
      <c r="C184" s="275"/>
      <c r="D184" s="294"/>
      <c r="E184" s="285" t="s">
        <v>544</v>
      </c>
      <c r="F184" s="285" t="s">
        <v>538</v>
      </c>
      <c r="G184" s="133">
        <v>1</v>
      </c>
      <c r="H184" s="290">
        <v>519</v>
      </c>
      <c r="I184" s="290">
        <v>70</v>
      </c>
      <c r="J184" s="290">
        <v>1</v>
      </c>
      <c r="K184" s="290">
        <v>35</v>
      </c>
      <c r="L184" s="290">
        <v>30</v>
      </c>
      <c r="M184" s="291">
        <v>0.28000000000000003</v>
      </c>
      <c r="N184" s="10">
        <f t="shared" si="26"/>
        <v>145.32000000000002</v>
      </c>
      <c r="O184" s="10">
        <f>IF(C184='User Input'!$C$1,1,0)</f>
        <v>0</v>
      </c>
      <c r="P184" s="10">
        <f t="shared" si="37"/>
        <v>0</v>
      </c>
      <c r="Q184" s="10">
        <f t="shared" si="27"/>
        <v>0</v>
      </c>
      <c r="R184" s="10" t="str">
        <f t="shared" si="28"/>
        <v>Revere, Ben</v>
      </c>
      <c r="S184" s="10">
        <f t="shared" si="29"/>
        <v>0</v>
      </c>
      <c r="T184" s="23">
        <f t="shared" si="30"/>
        <v>1</v>
      </c>
      <c r="U184" s="295" t="s">
        <v>655</v>
      </c>
      <c r="V184" s="281" t="s">
        <v>622</v>
      </c>
      <c r="W184" s="275"/>
      <c r="X184" s="300"/>
      <c r="Y184" s="285" t="s">
        <v>345</v>
      </c>
      <c r="Z184" s="285" t="s">
        <v>350</v>
      </c>
      <c r="AA184" s="317">
        <v>8</v>
      </c>
      <c r="AB184" s="302">
        <v>92</v>
      </c>
      <c r="AC184" s="303">
        <v>2.75</v>
      </c>
      <c r="AD184" s="303">
        <v>1.0900000000000001</v>
      </c>
      <c r="AE184" s="290">
        <v>1</v>
      </c>
      <c r="AF184" s="290">
        <v>0</v>
      </c>
      <c r="AG184" s="290">
        <v>80</v>
      </c>
      <c r="AH184" s="10">
        <f t="shared" si="31"/>
        <v>253</v>
      </c>
      <c r="AI184" s="10">
        <f t="shared" si="32"/>
        <v>100.28</v>
      </c>
      <c r="AJ184" s="10">
        <f>IF(W184='User Input'!$C$1,1,0)</f>
        <v>0</v>
      </c>
      <c r="AK184" s="10">
        <f t="shared" si="38"/>
        <v>0</v>
      </c>
      <c r="AL184" s="10">
        <f t="shared" si="33"/>
        <v>0</v>
      </c>
      <c r="AM184" s="10" t="str">
        <f t="shared" si="34"/>
        <v>Pestano, Vince</v>
      </c>
      <c r="AN184" s="10">
        <f t="shared" si="35"/>
        <v>0</v>
      </c>
      <c r="AO184" s="23">
        <f t="shared" si="36"/>
        <v>8</v>
      </c>
    </row>
    <row r="185" spans="1:41" s="220" customFormat="1">
      <c r="A185" s="238">
        <v>296</v>
      </c>
      <c r="B185" s="125" t="s">
        <v>449</v>
      </c>
      <c r="C185" s="275"/>
      <c r="D185" s="222"/>
      <c r="E185" s="126" t="s">
        <v>544</v>
      </c>
      <c r="F185" s="126" t="s">
        <v>538</v>
      </c>
      <c r="G185" s="133">
        <v>1</v>
      </c>
      <c r="H185" s="127">
        <v>562</v>
      </c>
      <c r="I185" s="127">
        <v>65</v>
      </c>
      <c r="J185" s="127">
        <v>4</v>
      </c>
      <c r="K185" s="127">
        <v>55</v>
      </c>
      <c r="L185" s="127">
        <v>25</v>
      </c>
      <c r="M185" s="128">
        <v>0.28000000000000003</v>
      </c>
      <c r="N185" s="10">
        <f t="shared" si="26"/>
        <v>157.36000000000001</v>
      </c>
      <c r="O185" s="10">
        <f>IF(C185='User Input'!$C$1,1,0)</f>
        <v>0</v>
      </c>
      <c r="P185" s="10">
        <f t="shared" si="37"/>
        <v>0</v>
      </c>
      <c r="Q185" s="10">
        <f t="shared" si="27"/>
        <v>0</v>
      </c>
      <c r="R185" s="10" t="str">
        <f t="shared" si="28"/>
        <v>Span, Denard</v>
      </c>
      <c r="S185" s="10">
        <f t="shared" si="29"/>
        <v>0</v>
      </c>
      <c r="T185" s="23">
        <f t="shared" si="30"/>
        <v>1</v>
      </c>
      <c r="U185" s="295" t="s">
        <v>655</v>
      </c>
      <c r="V185" s="281" t="s">
        <v>623</v>
      </c>
      <c r="W185" s="275"/>
      <c r="X185" s="300"/>
      <c r="Y185" s="285" t="s">
        <v>654</v>
      </c>
      <c r="Z185" s="285" t="s">
        <v>350</v>
      </c>
      <c r="AA185" s="317">
        <v>3</v>
      </c>
      <c r="AB185" s="302">
        <v>87</v>
      </c>
      <c r="AC185" s="303">
        <v>3.25</v>
      </c>
      <c r="AD185" s="303">
        <v>1.2</v>
      </c>
      <c r="AE185" s="290">
        <v>5</v>
      </c>
      <c r="AF185" s="290">
        <v>0</v>
      </c>
      <c r="AG185" s="290">
        <v>70</v>
      </c>
      <c r="AH185" s="10">
        <f t="shared" si="31"/>
        <v>282.75</v>
      </c>
      <c r="AI185" s="10">
        <f t="shared" si="32"/>
        <v>104.39999999999999</v>
      </c>
      <c r="AJ185" s="10">
        <f>IF(W185='User Input'!$C$1,1,0)</f>
        <v>0</v>
      </c>
      <c r="AK185" s="10">
        <f t="shared" si="38"/>
        <v>0</v>
      </c>
      <c r="AL185" s="10">
        <f t="shared" si="33"/>
        <v>0</v>
      </c>
      <c r="AM185" s="10" t="str">
        <f t="shared" si="34"/>
        <v>Bastardo, Antonio</v>
      </c>
      <c r="AN185" s="10">
        <f t="shared" si="35"/>
        <v>0</v>
      </c>
      <c r="AO185" s="23">
        <f t="shared" si="36"/>
        <v>3</v>
      </c>
    </row>
    <row r="186" spans="1:41" s="220" customFormat="1">
      <c r="A186" s="238">
        <v>297</v>
      </c>
      <c r="B186" s="125" t="s">
        <v>270</v>
      </c>
      <c r="C186" s="275"/>
      <c r="D186" s="222"/>
      <c r="E186" s="126" t="s">
        <v>341</v>
      </c>
      <c r="F186" s="126" t="s">
        <v>280</v>
      </c>
      <c r="G186" s="133">
        <v>1</v>
      </c>
      <c r="H186" s="127">
        <v>587</v>
      </c>
      <c r="I186" s="127">
        <v>60</v>
      </c>
      <c r="J186" s="127">
        <v>20</v>
      </c>
      <c r="K186" s="127">
        <v>80</v>
      </c>
      <c r="L186" s="127">
        <v>3</v>
      </c>
      <c r="M186" s="128">
        <v>0.26500000000000001</v>
      </c>
      <c r="N186" s="10">
        <f t="shared" si="26"/>
        <v>155.55500000000001</v>
      </c>
      <c r="O186" s="10">
        <f>IF(C186='User Input'!$C$1,1,0)</f>
        <v>0</v>
      </c>
      <c r="P186" s="10">
        <f t="shared" si="37"/>
        <v>0</v>
      </c>
      <c r="Q186" s="10">
        <f t="shared" si="27"/>
        <v>0</v>
      </c>
      <c r="R186" s="10" t="str">
        <f t="shared" si="28"/>
        <v>Lee, Carlos</v>
      </c>
      <c r="S186" s="10">
        <f t="shared" si="29"/>
        <v>0</v>
      </c>
      <c r="T186" s="23">
        <f t="shared" si="30"/>
        <v>1</v>
      </c>
      <c r="U186" s="295" t="s">
        <v>655</v>
      </c>
      <c r="V186" s="281" t="s">
        <v>624</v>
      </c>
      <c r="W186" s="275"/>
      <c r="X186" s="300"/>
      <c r="Y186" s="285" t="s">
        <v>344</v>
      </c>
      <c r="Z186" s="285" t="s">
        <v>350</v>
      </c>
      <c r="AA186" s="317">
        <v>2</v>
      </c>
      <c r="AB186" s="302">
        <v>69</v>
      </c>
      <c r="AC186" s="303">
        <v>2.5</v>
      </c>
      <c r="AD186" s="303">
        <v>1.1499999999999999</v>
      </c>
      <c r="AE186" s="290">
        <v>4</v>
      </c>
      <c r="AF186" s="290">
        <v>0</v>
      </c>
      <c r="AG186" s="290">
        <v>65</v>
      </c>
      <c r="AH186" s="10">
        <f t="shared" si="31"/>
        <v>172.5</v>
      </c>
      <c r="AI186" s="10">
        <f t="shared" si="32"/>
        <v>79.349999999999994</v>
      </c>
      <c r="AJ186" s="10">
        <f>IF(W186='User Input'!$C$1,1,0)</f>
        <v>0</v>
      </c>
      <c r="AK186" s="10">
        <f t="shared" si="38"/>
        <v>0</v>
      </c>
      <c r="AL186" s="10">
        <f t="shared" si="33"/>
        <v>0</v>
      </c>
      <c r="AM186" s="10" t="str">
        <f t="shared" si="34"/>
        <v>O'Flaherty, Eric</v>
      </c>
      <c r="AN186" s="10">
        <f t="shared" si="35"/>
        <v>0</v>
      </c>
      <c r="AO186" s="23">
        <f t="shared" si="36"/>
        <v>2</v>
      </c>
    </row>
    <row r="187" spans="1:41" s="220" customFormat="1">
      <c r="A187" s="238">
        <v>298</v>
      </c>
      <c r="B187" s="125" t="s">
        <v>424</v>
      </c>
      <c r="C187" s="275"/>
      <c r="D187" s="136"/>
      <c r="E187" s="126" t="s">
        <v>345</v>
      </c>
      <c r="F187" s="126" t="s">
        <v>538</v>
      </c>
      <c r="G187" s="133">
        <v>1</v>
      </c>
      <c r="H187" s="127">
        <v>431</v>
      </c>
      <c r="I187" s="127">
        <v>75</v>
      </c>
      <c r="J187" s="127">
        <v>17</v>
      </c>
      <c r="K187" s="127">
        <v>60</v>
      </c>
      <c r="L187" s="127">
        <v>3</v>
      </c>
      <c r="M187" s="128">
        <v>0.245</v>
      </c>
      <c r="N187" s="10">
        <f t="shared" si="26"/>
        <v>105.595</v>
      </c>
      <c r="O187" s="10">
        <f>IF(C187='User Input'!$C$1,1,0)</f>
        <v>0</v>
      </c>
      <c r="P187" s="10">
        <f t="shared" si="37"/>
        <v>0</v>
      </c>
      <c r="Q187" s="10">
        <f t="shared" si="27"/>
        <v>0</v>
      </c>
      <c r="R187" s="10" t="str">
        <f t="shared" si="28"/>
        <v>Sizemore, Grady</v>
      </c>
      <c r="S187" s="10">
        <f t="shared" si="29"/>
        <v>0</v>
      </c>
      <c r="T187" s="23">
        <f t="shared" si="30"/>
        <v>1</v>
      </c>
      <c r="U187" s="295" t="s">
        <v>655</v>
      </c>
      <c r="V187" s="281" t="s">
        <v>625</v>
      </c>
      <c r="W187" s="275"/>
      <c r="X187" s="300"/>
      <c r="Y187" s="285" t="s">
        <v>537</v>
      </c>
      <c r="Z187" s="285" t="s">
        <v>350</v>
      </c>
      <c r="AA187" s="317">
        <v>1</v>
      </c>
      <c r="AB187" s="302">
        <v>86</v>
      </c>
      <c r="AC187" s="303">
        <v>3.75</v>
      </c>
      <c r="AD187" s="303">
        <v>1.28</v>
      </c>
      <c r="AE187" s="290">
        <v>1</v>
      </c>
      <c r="AF187" s="290">
        <v>0</v>
      </c>
      <c r="AG187" s="290">
        <v>80</v>
      </c>
      <c r="AH187" s="10">
        <f t="shared" si="31"/>
        <v>322.5</v>
      </c>
      <c r="AI187" s="10">
        <f t="shared" si="32"/>
        <v>110.08</v>
      </c>
      <c r="AJ187" s="10">
        <f>IF(W187='User Input'!$C$1,1,0)</f>
        <v>0</v>
      </c>
      <c r="AK187" s="10">
        <f t="shared" si="38"/>
        <v>0</v>
      </c>
      <c r="AL187" s="10">
        <f t="shared" si="33"/>
        <v>0</v>
      </c>
      <c r="AM187" s="10" t="str">
        <f t="shared" si="34"/>
        <v>Veras, Jose</v>
      </c>
      <c r="AN187" s="10">
        <f t="shared" si="35"/>
        <v>0</v>
      </c>
      <c r="AO187" s="23">
        <f t="shared" si="36"/>
        <v>1</v>
      </c>
    </row>
    <row r="188" spans="1:41" s="220" customFormat="1">
      <c r="A188" s="238" t="s">
        <v>454</v>
      </c>
      <c r="B188" s="125" t="s">
        <v>292</v>
      </c>
      <c r="C188" s="275"/>
      <c r="D188" s="136"/>
      <c r="E188" s="126" t="s">
        <v>347</v>
      </c>
      <c r="F188" s="126" t="s">
        <v>535</v>
      </c>
      <c r="G188" s="133">
        <v>1</v>
      </c>
      <c r="H188" s="127">
        <v>470</v>
      </c>
      <c r="I188" s="127">
        <v>55</v>
      </c>
      <c r="J188" s="127">
        <v>22</v>
      </c>
      <c r="K188" s="127">
        <v>80</v>
      </c>
      <c r="L188" s="127">
        <v>0</v>
      </c>
      <c r="M188" s="128">
        <v>0.22</v>
      </c>
      <c r="N188" s="10">
        <f t="shared" si="26"/>
        <v>103.4</v>
      </c>
      <c r="O188" s="10">
        <f>IF(C188='User Input'!$C$1,1,0)</f>
        <v>0</v>
      </c>
      <c r="P188" s="10">
        <f t="shared" si="37"/>
        <v>0</v>
      </c>
      <c r="Q188" s="10">
        <f t="shared" si="27"/>
        <v>0</v>
      </c>
      <c r="R188" s="10" t="str">
        <f t="shared" si="28"/>
        <v>Dunn, Adam</v>
      </c>
      <c r="S188" s="10">
        <f t="shared" si="29"/>
        <v>0</v>
      </c>
      <c r="T188" s="23">
        <f t="shared" si="30"/>
        <v>1</v>
      </c>
      <c r="U188" s="295" t="s">
        <v>655</v>
      </c>
      <c r="V188" s="281" t="s">
        <v>550</v>
      </c>
      <c r="W188" s="275"/>
      <c r="X188" s="300"/>
      <c r="Y188" s="285" t="s">
        <v>165</v>
      </c>
      <c r="Z188" s="285" t="s">
        <v>350</v>
      </c>
      <c r="AA188" s="317">
        <v>1</v>
      </c>
      <c r="AB188" s="302">
        <v>84</v>
      </c>
      <c r="AC188" s="303">
        <v>3.7</v>
      </c>
      <c r="AD188" s="303">
        <v>1.32</v>
      </c>
      <c r="AE188" s="290">
        <v>3</v>
      </c>
      <c r="AF188" s="290">
        <v>0</v>
      </c>
      <c r="AG188" s="290">
        <v>75</v>
      </c>
      <c r="AH188" s="10">
        <f t="shared" si="31"/>
        <v>310.8</v>
      </c>
      <c r="AI188" s="10">
        <f t="shared" si="32"/>
        <v>110.88000000000001</v>
      </c>
      <c r="AJ188" s="10">
        <f>IF(W188='User Input'!$C$1,1,0)</f>
        <v>0</v>
      </c>
      <c r="AK188" s="10">
        <f t="shared" si="38"/>
        <v>0</v>
      </c>
      <c r="AL188" s="10">
        <f t="shared" si="33"/>
        <v>0</v>
      </c>
      <c r="AM188" s="10" t="str">
        <f t="shared" si="34"/>
        <v>Dunn, Michael</v>
      </c>
      <c r="AN188" s="10">
        <f t="shared" si="35"/>
        <v>0</v>
      </c>
      <c r="AO188" s="23">
        <f t="shared" si="36"/>
        <v>1</v>
      </c>
    </row>
    <row r="189" spans="1:41" s="220" customFormat="1">
      <c r="A189" s="238" t="s">
        <v>454</v>
      </c>
      <c r="B189" s="125" t="s">
        <v>69</v>
      </c>
      <c r="C189" s="275"/>
      <c r="D189" s="222"/>
      <c r="E189" s="126" t="s">
        <v>539</v>
      </c>
      <c r="F189" s="126" t="s">
        <v>519</v>
      </c>
      <c r="G189" s="133">
        <v>0</v>
      </c>
      <c r="H189" s="127">
        <v>0</v>
      </c>
      <c r="I189" s="127">
        <v>0</v>
      </c>
      <c r="J189" s="127">
        <v>0</v>
      </c>
      <c r="K189" s="127">
        <v>0</v>
      </c>
      <c r="L189" s="127">
        <v>0</v>
      </c>
      <c r="M189" s="128">
        <v>0</v>
      </c>
      <c r="N189" s="10">
        <f t="shared" si="26"/>
        <v>0</v>
      </c>
      <c r="O189" s="10">
        <f>IF(C189='User Input'!$C$1,1,0)</f>
        <v>0</v>
      </c>
      <c r="P189" s="10">
        <f t="shared" si="37"/>
        <v>0</v>
      </c>
      <c r="Q189" s="10">
        <f t="shared" si="27"/>
        <v>0</v>
      </c>
      <c r="R189" s="10" t="str">
        <f t="shared" si="28"/>
        <v>Martinez, Victor</v>
      </c>
      <c r="S189" s="10">
        <f t="shared" si="29"/>
        <v>0</v>
      </c>
      <c r="T189" s="23">
        <f t="shared" si="30"/>
        <v>0</v>
      </c>
      <c r="U189" s="295" t="s">
        <v>655</v>
      </c>
      <c r="V189" s="281" t="s">
        <v>551</v>
      </c>
      <c r="W189" s="275"/>
      <c r="X189" s="300"/>
      <c r="Y189" s="285" t="s">
        <v>544</v>
      </c>
      <c r="Z189" s="285" t="s">
        <v>350</v>
      </c>
      <c r="AA189" s="317">
        <v>1</v>
      </c>
      <c r="AB189" s="302">
        <v>45</v>
      </c>
      <c r="AC189" s="303">
        <v>3</v>
      </c>
      <c r="AD189" s="303">
        <v>1.35</v>
      </c>
      <c r="AE189" s="290">
        <v>3</v>
      </c>
      <c r="AF189" s="290">
        <v>1</v>
      </c>
      <c r="AG189" s="290">
        <v>40</v>
      </c>
      <c r="AH189" s="10">
        <f t="shared" si="31"/>
        <v>135</v>
      </c>
      <c r="AI189" s="10">
        <f t="shared" si="32"/>
        <v>60.750000000000007</v>
      </c>
      <c r="AJ189" s="10">
        <f>IF(W189='User Input'!$C$1,1,0)</f>
        <v>0</v>
      </c>
      <c r="AK189" s="10">
        <f t="shared" si="38"/>
        <v>0</v>
      </c>
      <c r="AL189" s="10">
        <f t="shared" si="33"/>
        <v>0</v>
      </c>
      <c r="AM189" s="10" t="str">
        <f t="shared" si="34"/>
        <v>Zumaya, Joel</v>
      </c>
      <c r="AN189" s="10">
        <f t="shared" si="35"/>
        <v>0</v>
      </c>
      <c r="AO189" s="23">
        <f t="shared" si="36"/>
        <v>1</v>
      </c>
    </row>
    <row r="190" spans="1:41" s="220" customFormat="1">
      <c r="A190" s="238" t="s">
        <v>454</v>
      </c>
      <c r="B190" s="125" t="s">
        <v>334</v>
      </c>
      <c r="C190" s="275"/>
      <c r="D190" s="222"/>
      <c r="E190" s="126" t="s">
        <v>349</v>
      </c>
      <c r="F190" s="126" t="s">
        <v>542</v>
      </c>
      <c r="G190" s="133">
        <v>1</v>
      </c>
      <c r="H190" s="127">
        <v>453</v>
      </c>
      <c r="I190" s="127">
        <v>60</v>
      </c>
      <c r="J190" s="127">
        <v>16</v>
      </c>
      <c r="K190" s="127">
        <v>70</v>
      </c>
      <c r="L190" s="127">
        <v>0</v>
      </c>
      <c r="M190" s="128">
        <v>0.26</v>
      </c>
      <c r="N190" s="10">
        <f t="shared" si="26"/>
        <v>117.78</v>
      </c>
      <c r="O190" s="10">
        <f>IF(C190='User Input'!$C$1,1,0)</f>
        <v>0</v>
      </c>
      <c r="P190" s="10">
        <f t="shared" si="37"/>
        <v>0</v>
      </c>
      <c r="Q190" s="10">
        <f t="shared" si="27"/>
        <v>0</v>
      </c>
      <c r="R190" s="10" t="str">
        <f t="shared" si="28"/>
        <v>McGehee, Casey</v>
      </c>
      <c r="S190" s="10">
        <f t="shared" si="29"/>
        <v>0</v>
      </c>
      <c r="T190" s="23">
        <f t="shared" si="30"/>
        <v>1</v>
      </c>
      <c r="U190" s="295" t="s">
        <v>655</v>
      </c>
      <c r="V190" s="281" t="s">
        <v>560</v>
      </c>
      <c r="W190" s="275"/>
      <c r="X190" s="300"/>
      <c r="Y190" s="285" t="s">
        <v>340</v>
      </c>
      <c r="Z190" s="285" t="s">
        <v>534</v>
      </c>
      <c r="AA190" s="317">
        <v>10</v>
      </c>
      <c r="AB190" s="302">
        <v>46</v>
      </c>
      <c r="AC190" s="303">
        <v>3.42</v>
      </c>
      <c r="AD190" s="303">
        <v>1.2826086956521738</v>
      </c>
      <c r="AE190" s="290">
        <v>3</v>
      </c>
      <c r="AF190" s="290">
        <v>0</v>
      </c>
      <c r="AG190" s="290">
        <v>38</v>
      </c>
      <c r="AH190" s="10">
        <f t="shared" si="31"/>
        <v>157.32</v>
      </c>
      <c r="AI190" s="10">
        <f t="shared" si="32"/>
        <v>59</v>
      </c>
      <c r="AJ190" s="10">
        <f>IF(W190='User Input'!$C$1,1,0)</f>
        <v>0</v>
      </c>
      <c r="AK190" s="10">
        <f t="shared" si="38"/>
        <v>0</v>
      </c>
      <c r="AL190" s="10">
        <f t="shared" si="33"/>
        <v>0</v>
      </c>
      <c r="AM190" s="10" t="str">
        <f t="shared" si="34"/>
        <v>Ogando, Alexi</v>
      </c>
      <c r="AN190" s="10">
        <f t="shared" si="35"/>
        <v>0</v>
      </c>
      <c r="AO190" s="23">
        <f t="shared" si="36"/>
        <v>10</v>
      </c>
    </row>
    <row r="191" spans="1:41" s="220" customFormat="1">
      <c r="A191" s="238" t="s">
        <v>454</v>
      </c>
      <c r="B191" s="125" t="s">
        <v>174</v>
      </c>
      <c r="C191" s="275"/>
      <c r="D191" s="222"/>
      <c r="E191" s="126" t="s">
        <v>349</v>
      </c>
      <c r="F191" s="126" t="s">
        <v>542</v>
      </c>
      <c r="G191" s="133">
        <v>1</v>
      </c>
      <c r="H191" s="127">
        <v>478</v>
      </c>
      <c r="I191" s="127">
        <v>60</v>
      </c>
      <c r="J191" s="127">
        <v>18</v>
      </c>
      <c r="K191" s="127">
        <v>75</v>
      </c>
      <c r="L191" s="127">
        <v>0</v>
      </c>
      <c r="M191" s="128">
        <v>0.24</v>
      </c>
      <c r="N191" s="10">
        <f t="shared" si="26"/>
        <v>114.72</v>
      </c>
      <c r="O191" s="10">
        <f>IF(C191='User Input'!$C$1,1,0)</f>
        <v>0</v>
      </c>
      <c r="P191" s="10">
        <f t="shared" si="37"/>
        <v>0</v>
      </c>
      <c r="Q191" s="10">
        <f t="shared" si="27"/>
        <v>0</v>
      </c>
      <c r="R191" s="10" t="str">
        <f t="shared" si="28"/>
        <v>Alvarez, Pedro</v>
      </c>
      <c r="S191" s="10">
        <f t="shared" si="29"/>
        <v>0</v>
      </c>
      <c r="T191" s="23">
        <f t="shared" si="30"/>
        <v>1</v>
      </c>
      <c r="U191" s="295" t="s">
        <v>655</v>
      </c>
      <c r="V191" s="281" t="s">
        <v>559</v>
      </c>
      <c r="W191" s="275"/>
      <c r="X191" s="300"/>
      <c r="Y191" s="285" t="s">
        <v>539</v>
      </c>
      <c r="Z191" s="285" t="s">
        <v>534</v>
      </c>
      <c r="AA191" s="317">
        <v>1</v>
      </c>
      <c r="AB191" s="302">
        <v>193</v>
      </c>
      <c r="AC191" s="303">
        <v>4.34</v>
      </c>
      <c r="AD191" s="303">
        <v>1.33</v>
      </c>
      <c r="AE191" s="290">
        <v>12</v>
      </c>
      <c r="AF191" s="290">
        <v>0</v>
      </c>
      <c r="AG191" s="290">
        <v>118</v>
      </c>
      <c r="AH191" s="10">
        <f t="shared" si="31"/>
        <v>837.62</v>
      </c>
      <c r="AI191" s="10">
        <f t="shared" si="32"/>
        <v>256.69</v>
      </c>
      <c r="AJ191" s="10">
        <f>IF(W191='User Input'!$C$1,1,0)</f>
        <v>0</v>
      </c>
      <c r="AK191" s="10">
        <f t="shared" si="38"/>
        <v>0</v>
      </c>
      <c r="AL191" s="10">
        <f t="shared" si="33"/>
        <v>0</v>
      </c>
      <c r="AM191" s="10" t="str">
        <f t="shared" si="34"/>
        <v>Porcello, Rick</v>
      </c>
      <c r="AN191" s="10">
        <f t="shared" si="35"/>
        <v>0</v>
      </c>
      <c r="AO191" s="23">
        <f t="shared" si="36"/>
        <v>1</v>
      </c>
    </row>
    <row r="192" spans="1:41" s="220" customFormat="1">
      <c r="A192" s="238" t="s">
        <v>454</v>
      </c>
      <c r="B192" s="125" t="s">
        <v>290</v>
      </c>
      <c r="C192" s="275"/>
      <c r="D192" s="136"/>
      <c r="E192" s="126" t="s">
        <v>543</v>
      </c>
      <c r="F192" s="126" t="s">
        <v>542</v>
      </c>
      <c r="G192" s="133">
        <v>1</v>
      </c>
      <c r="H192" s="127">
        <v>300</v>
      </c>
      <c r="I192" s="127">
        <v>30</v>
      </c>
      <c r="J192" s="127">
        <v>1</v>
      </c>
      <c r="K192" s="127">
        <v>25</v>
      </c>
      <c r="L192" s="127">
        <v>15</v>
      </c>
      <c r="M192" s="128">
        <v>0.23</v>
      </c>
      <c r="N192" s="10">
        <f t="shared" si="26"/>
        <v>69</v>
      </c>
      <c r="O192" s="10">
        <f>IF(C192='User Input'!$C$1,1,0)</f>
        <v>0</v>
      </c>
      <c r="P192" s="10">
        <f t="shared" si="37"/>
        <v>0</v>
      </c>
      <c r="Q192" s="10">
        <f t="shared" si="27"/>
        <v>0</v>
      </c>
      <c r="R192" s="10" t="str">
        <f t="shared" si="28"/>
        <v>Figgins, Chone</v>
      </c>
      <c r="S192" s="10">
        <f t="shared" si="29"/>
        <v>0</v>
      </c>
      <c r="T192" s="23">
        <f t="shared" si="30"/>
        <v>1</v>
      </c>
      <c r="U192" s="295" t="s">
        <v>655</v>
      </c>
      <c r="V192" s="281" t="s">
        <v>561</v>
      </c>
      <c r="W192" s="275"/>
      <c r="X192" s="300"/>
      <c r="Y192" s="285" t="s">
        <v>340</v>
      </c>
      <c r="Z192" s="285" t="s">
        <v>534</v>
      </c>
      <c r="AA192" s="317">
        <v>2</v>
      </c>
      <c r="AB192" s="302">
        <v>185</v>
      </c>
      <c r="AC192" s="303">
        <v>4.07</v>
      </c>
      <c r="AD192" s="303">
        <v>1.34</v>
      </c>
      <c r="AE192" s="290">
        <v>12</v>
      </c>
      <c r="AF192" s="290">
        <v>0</v>
      </c>
      <c r="AG192" s="290">
        <v>126</v>
      </c>
      <c r="AH192" s="10">
        <f t="shared" si="31"/>
        <v>752.95</v>
      </c>
      <c r="AI192" s="10">
        <f t="shared" si="32"/>
        <v>247.9</v>
      </c>
      <c r="AJ192" s="10">
        <f>IF(W192='User Input'!$C$1,1,0)</f>
        <v>0</v>
      </c>
      <c r="AK192" s="10">
        <f t="shared" si="38"/>
        <v>0</v>
      </c>
      <c r="AL192" s="10">
        <f t="shared" si="33"/>
        <v>0</v>
      </c>
      <c r="AM192" s="10" t="str">
        <f t="shared" si="34"/>
        <v>Harrison, Matt</v>
      </c>
      <c r="AN192" s="10">
        <f t="shared" si="35"/>
        <v>0</v>
      </c>
      <c r="AO192" s="23">
        <f t="shared" si="36"/>
        <v>2</v>
      </c>
    </row>
    <row r="193" spans="1:41" s="220" customFormat="1">
      <c r="A193" s="238" t="s">
        <v>454</v>
      </c>
      <c r="B193" s="125" t="s">
        <v>263</v>
      </c>
      <c r="C193" s="275"/>
      <c r="D193" s="222"/>
      <c r="E193" s="126" t="s">
        <v>329</v>
      </c>
      <c r="F193" s="126" t="s">
        <v>276</v>
      </c>
      <c r="G193" s="133">
        <v>1</v>
      </c>
      <c r="H193" s="127">
        <v>508</v>
      </c>
      <c r="I193" s="127">
        <v>50</v>
      </c>
      <c r="J193" s="127">
        <v>18</v>
      </c>
      <c r="K193" s="127">
        <v>65</v>
      </c>
      <c r="L193" s="127">
        <v>3</v>
      </c>
      <c r="M193" s="128">
        <v>0.255</v>
      </c>
      <c r="N193" s="10">
        <f t="shared" si="26"/>
        <v>129.54</v>
      </c>
      <c r="O193" s="10">
        <f>IF(C193='User Input'!$C$1,1,0)</f>
        <v>0</v>
      </c>
      <c r="P193" s="10">
        <f t="shared" si="37"/>
        <v>0</v>
      </c>
      <c r="Q193" s="10">
        <f t="shared" si="27"/>
        <v>0</v>
      </c>
      <c r="R193" s="10" t="str">
        <f t="shared" si="28"/>
        <v>Huff, Aubrey</v>
      </c>
      <c r="S193" s="10">
        <f t="shared" si="29"/>
        <v>0</v>
      </c>
      <c r="T193" s="23">
        <f t="shared" si="30"/>
        <v>1</v>
      </c>
      <c r="U193" s="295" t="s">
        <v>655</v>
      </c>
      <c r="V193" s="281" t="s">
        <v>562</v>
      </c>
      <c r="W193" s="275"/>
      <c r="X193" s="300"/>
      <c r="Y193" s="285" t="s">
        <v>537</v>
      </c>
      <c r="Z193" s="285" t="s">
        <v>534</v>
      </c>
      <c r="AA193" s="317">
        <v>2</v>
      </c>
      <c r="AB193" s="302">
        <v>204</v>
      </c>
      <c r="AC193" s="303">
        <v>4.13</v>
      </c>
      <c r="AD193" s="303">
        <v>1.37</v>
      </c>
      <c r="AE193" s="290">
        <v>12</v>
      </c>
      <c r="AF193" s="290">
        <v>0</v>
      </c>
      <c r="AG193" s="290">
        <v>130</v>
      </c>
      <c r="AH193" s="10">
        <f t="shared" si="31"/>
        <v>842.52</v>
      </c>
      <c r="AI193" s="10">
        <f t="shared" si="32"/>
        <v>279.48</v>
      </c>
      <c r="AJ193" s="10">
        <f>IF(W193='User Input'!$C$1,1,0)</f>
        <v>0</v>
      </c>
      <c r="AK193" s="10">
        <f t="shared" si="38"/>
        <v>0</v>
      </c>
      <c r="AL193" s="10">
        <f t="shared" si="33"/>
        <v>0</v>
      </c>
      <c r="AM193" s="10" t="str">
        <f t="shared" si="34"/>
        <v>Wolf, Randy</v>
      </c>
      <c r="AN193" s="10">
        <f t="shared" si="35"/>
        <v>0</v>
      </c>
      <c r="AO193" s="23">
        <f t="shared" si="36"/>
        <v>2</v>
      </c>
    </row>
    <row r="194" spans="1:41" s="220" customFormat="1">
      <c r="A194" s="238" t="s">
        <v>454</v>
      </c>
      <c r="B194" s="125" t="s">
        <v>74</v>
      </c>
      <c r="C194" s="275"/>
      <c r="D194" s="136"/>
      <c r="E194" s="126" t="s">
        <v>427</v>
      </c>
      <c r="F194" s="126" t="s">
        <v>538</v>
      </c>
      <c r="G194" s="133">
        <v>1</v>
      </c>
      <c r="H194" s="127">
        <v>365</v>
      </c>
      <c r="I194" s="127">
        <v>35</v>
      </c>
      <c r="J194" s="127">
        <v>15</v>
      </c>
      <c r="K194" s="127">
        <v>45</v>
      </c>
      <c r="L194" s="127">
        <v>0</v>
      </c>
      <c r="M194" s="128">
        <v>0.27</v>
      </c>
      <c r="N194" s="10">
        <f t="shared" si="26"/>
        <v>98.550000000000011</v>
      </c>
      <c r="O194" s="10">
        <f>IF(C194='User Input'!$C$1,1,0)</f>
        <v>0</v>
      </c>
      <c r="P194" s="10">
        <f t="shared" si="37"/>
        <v>0</v>
      </c>
      <c r="Q194" s="10">
        <f t="shared" si="27"/>
        <v>0</v>
      </c>
      <c r="R194" s="10" t="str">
        <f t="shared" si="28"/>
        <v>Guerrero, Vladimir</v>
      </c>
      <c r="S194" s="10">
        <f t="shared" si="29"/>
        <v>0</v>
      </c>
      <c r="T194" s="23">
        <f t="shared" si="30"/>
        <v>1</v>
      </c>
      <c r="U194" s="295" t="s">
        <v>655</v>
      </c>
      <c r="V194" s="281" t="s">
        <v>563</v>
      </c>
      <c r="W194" s="275"/>
      <c r="X194" s="300"/>
      <c r="Y194" s="285" t="s">
        <v>417</v>
      </c>
      <c r="Z194" s="285" t="s">
        <v>534</v>
      </c>
      <c r="AA194" s="317">
        <v>1</v>
      </c>
      <c r="AB194" s="302">
        <v>193</v>
      </c>
      <c r="AC194" s="303">
        <v>4.21</v>
      </c>
      <c r="AD194" s="303">
        <v>1.31</v>
      </c>
      <c r="AE194" s="290">
        <v>11</v>
      </c>
      <c r="AF194" s="290">
        <v>0</v>
      </c>
      <c r="AG194" s="290">
        <v>136</v>
      </c>
      <c r="AH194" s="10">
        <f t="shared" si="31"/>
        <v>812.53</v>
      </c>
      <c r="AI194" s="10">
        <f t="shared" si="32"/>
        <v>252.83</v>
      </c>
      <c r="AJ194" s="10">
        <f>IF(W194='User Input'!$C$1,1,0)</f>
        <v>0</v>
      </c>
      <c r="AK194" s="10">
        <f t="shared" si="38"/>
        <v>0</v>
      </c>
      <c r="AL194" s="10">
        <f t="shared" si="33"/>
        <v>0</v>
      </c>
      <c r="AM194" s="10" t="str">
        <f t="shared" si="34"/>
        <v>Hochever, Luke</v>
      </c>
      <c r="AN194" s="10">
        <f t="shared" si="35"/>
        <v>0</v>
      </c>
      <c r="AO194" s="23">
        <f t="shared" si="36"/>
        <v>1</v>
      </c>
    </row>
    <row r="195" spans="1:41" s="220" customFormat="1">
      <c r="A195" s="137" t="s">
        <v>454</v>
      </c>
      <c r="B195" s="125" t="s">
        <v>454</v>
      </c>
      <c r="C195" s="275"/>
      <c r="D195" s="256"/>
      <c r="E195" s="126" t="s">
        <v>454</v>
      </c>
      <c r="F195" s="126" t="s">
        <v>454</v>
      </c>
      <c r="G195" s="133">
        <v>1</v>
      </c>
      <c r="H195" s="127" t="s">
        <v>454</v>
      </c>
      <c r="I195" s="127" t="s">
        <v>454</v>
      </c>
      <c r="J195" s="127" t="s">
        <v>454</v>
      </c>
      <c r="K195" s="127" t="s">
        <v>454</v>
      </c>
      <c r="L195" s="127" t="s">
        <v>454</v>
      </c>
      <c r="M195" s="128" t="s">
        <v>454</v>
      </c>
      <c r="N195" s="10" t="e">
        <f t="shared" ref="N195:N258" si="39">M195*H195</f>
        <v>#VALUE!</v>
      </c>
      <c r="O195" s="10">
        <f>IF(C195='User Input'!$C$1,1,0)</f>
        <v>0</v>
      </c>
      <c r="P195" s="10">
        <f t="shared" si="37"/>
        <v>0</v>
      </c>
      <c r="Q195" s="10">
        <f t="shared" ref="Q195:Q258" si="40">IF(P195=P194,0,P195)</f>
        <v>0</v>
      </c>
      <c r="R195" s="10" t="str">
        <f t="shared" ref="R195:R258" si="41">B195</f>
        <v xml:space="preserve"> </v>
      </c>
      <c r="S195" s="10">
        <f t="shared" ref="S195:S258" si="42">D195</f>
        <v>0</v>
      </c>
      <c r="T195" s="23">
        <f t="shared" ref="T195:T258" si="43">G195</f>
        <v>1</v>
      </c>
      <c r="U195" s="295" t="s">
        <v>655</v>
      </c>
      <c r="V195" s="281" t="s">
        <v>564</v>
      </c>
      <c r="W195" s="275"/>
      <c r="X195" s="300"/>
      <c r="Y195" s="285" t="s">
        <v>543</v>
      </c>
      <c r="Z195" s="285" t="s">
        <v>534</v>
      </c>
      <c r="AA195" s="317">
        <v>2</v>
      </c>
      <c r="AB195" s="302">
        <v>193</v>
      </c>
      <c r="AC195" s="303">
        <v>4.1100000000000003</v>
      </c>
      <c r="AD195" s="303">
        <v>1.31</v>
      </c>
      <c r="AE195" s="290">
        <v>11</v>
      </c>
      <c r="AF195" s="290">
        <v>0</v>
      </c>
      <c r="AG195" s="290">
        <v>123</v>
      </c>
      <c r="AH195" s="10">
        <f t="shared" ref="AH195:AH258" si="44">AC195*AB195</f>
        <v>793.23</v>
      </c>
      <c r="AI195" s="10">
        <f t="shared" ref="AI195:AI258" si="45">AD195*AB195</f>
        <v>252.83</v>
      </c>
      <c r="AJ195" s="10">
        <f>IF(W195='User Input'!$C$1,1,0)</f>
        <v>0</v>
      </c>
      <c r="AK195" s="10">
        <f t="shared" si="38"/>
        <v>0</v>
      </c>
      <c r="AL195" s="10">
        <f t="shared" ref="AL195:AL258" si="46">IF(AK195=AK194,0,AK195)</f>
        <v>0</v>
      </c>
      <c r="AM195" s="10" t="str">
        <f t="shared" ref="AM195:AM258" si="47">V195</f>
        <v>Vargas, Jason</v>
      </c>
      <c r="AN195" s="10">
        <f t="shared" ref="AN195:AN258" si="48">X195</f>
        <v>0</v>
      </c>
      <c r="AO195" s="23">
        <f t="shared" ref="AO195:AO258" si="49">AA195</f>
        <v>2</v>
      </c>
    </row>
    <row r="196" spans="1:41" s="220" customFormat="1">
      <c r="A196" s="137" t="s">
        <v>454</v>
      </c>
      <c r="B196" s="125" t="s">
        <v>428</v>
      </c>
      <c r="C196" s="275"/>
      <c r="D196" s="256"/>
      <c r="E196" s="126" t="s">
        <v>346</v>
      </c>
      <c r="F196" s="126" t="s">
        <v>538</v>
      </c>
      <c r="G196" s="133">
        <v>1</v>
      </c>
      <c r="H196" s="127">
        <v>459</v>
      </c>
      <c r="I196" s="127">
        <v>60</v>
      </c>
      <c r="J196" s="127">
        <v>10</v>
      </c>
      <c r="K196" s="127">
        <v>65</v>
      </c>
      <c r="L196" s="127">
        <v>15</v>
      </c>
      <c r="M196" s="128">
        <v>0.25</v>
      </c>
      <c r="N196" s="10">
        <f t="shared" si="39"/>
        <v>114.75</v>
      </c>
      <c r="O196" s="10">
        <f>IF(C196='User Input'!$C$1,1,0)</f>
        <v>0</v>
      </c>
      <c r="P196" s="10">
        <f t="shared" ref="P196:P259" si="50">O196+P195</f>
        <v>0</v>
      </c>
      <c r="Q196" s="10">
        <f t="shared" si="40"/>
        <v>0</v>
      </c>
      <c r="R196" s="10" t="str">
        <f t="shared" si="41"/>
        <v>Abreu, Bobby</v>
      </c>
      <c r="S196" s="10">
        <f t="shared" si="42"/>
        <v>0</v>
      </c>
      <c r="T196" s="23">
        <f t="shared" si="43"/>
        <v>1</v>
      </c>
      <c r="U196" s="295" t="s">
        <v>655</v>
      </c>
      <c r="V196" s="281" t="s">
        <v>565</v>
      </c>
      <c r="W196" s="275"/>
      <c r="X196" s="300"/>
      <c r="Y196" s="285" t="s">
        <v>348</v>
      </c>
      <c r="Z196" s="285" t="s">
        <v>534</v>
      </c>
      <c r="AA196" s="317">
        <v>1</v>
      </c>
      <c r="AB196" s="302">
        <v>158</v>
      </c>
      <c r="AC196" s="303">
        <v>3.84</v>
      </c>
      <c r="AD196" s="303">
        <v>1.21</v>
      </c>
      <c r="AE196" s="290">
        <v>10</v>
      </c>
      <c r="AF196" s="290">
        <v>0</v>
      </c>
      <c r="AG196" s="290">
        <v>114</v>
      </c>
      <c r="AH196" s="10">
        <f t="shared" si="44"/>
        <v>606.72</v>
      </c>
      <c r="AI196" s="10">
        <f t="shared" si="45"/>
        <v>191.18</v>
      </c>
      <c r="AJ196" s="10">
        <f>IF(W196='User Input'!$C$1,1,0)</f>
        <v>0</v>
      </c>
      <c r="AK196" s="10">
        <f t="shared" ref="AK196:AK259" si="51">AJ196+AK195</f>
        <v>0</v>
      </c>
      <c r="AL196" s="10">
        <f t="shared" si="46"/>
        <v>0</v>
      </c>
      <c r="AM196" s="10" t="str">
        <f t="shared" si="47"/>
        <v>Alvarez, Henderson</v>
      </c>
      <c r="AN196" s="10">
        <f t="shared" si="48"/>
        <v>0</v>
      </c>
      <c r="AO196" s="23">
        <f t="shared" si="49"/>
        <v>1</v>
      </c>
    </row>
    <row r="197" spans="1:41" s="220" customFormat="1">
      <c r="A197" s="137" t="s">
        <v>454</v>
      </c>
      <c r="B197" s="125" t="s">
        <v>454</v>
      </c>
      <c r="C197" s="275"/>
      <c r="D197" s="250"/>
      <c r="E197" s="126" t="s">
        <v>454</v>
      </c>
      <c r="F197" s="126" t="s">
        <v>454</v>
      </c>
      <c r="G197" s="133"/>
      <c r="H197" s="127" t="s">
        <v>454</v>
      </c>
      <c r="I197" s="127" t="s">
        <v>454</v>
      </c>
      <c r="J197" s="127" t="s">
        <v>454</v>
      </c>
      <c r="K197" s="127" t="s">
        <v>454</v>
      </c>
      <c r="L197" s="127" t="s">
        <v>454</v>
      </c>
      <c r="M197" s="128" t="s">
        <v>454</v>
      </c>
      <c r="N197" s="10" t="e">
        <f t="shared" si="39"/>
        <v>#VALUE!</v>
      </c>
      <c r="O197" s="10">
        <f>IF(C197='User Input'!$C$1,1,0)</f>
        <v>0</v>
      </c>
      <c r="P197" s="10">
        <f t="shared" si="50"/>
        <v>0</v>
      </c>
      <c r="Q197" s="10">
        <f t="shared" si="40"/>
        <v>0</v>
      </c>
      <c r="R197" s="10" t="str">
        <f t="shared" si="41"/>
        <v xml:space="preserve"> </v>
      </c>
      <c r="S197" s="10">
        <f t="shared" si="42"/>
        <v>0</v>
      </c>
      <c r="T197" s="23">
        <f t="shared" si="43"/>
        <v>0</v>
      </c>
      <c r="U197" s="295" t="s">
        <v>655</v>
      </c>
      <c r="V197" s="281" t="s">
        <v>566</v>
      </c>
      <c r="W197" s="275"/>
      <c r="X197" s="300"/>
      <c r="Y197" s="285" t="s">
        <v>549</v>
      </c>
      <c r="Z197" s="285" t="s">
        <v>534</v>
      </c>
      <c r="AA197" s="317">
        <v>3</v>
      </c>
      <c r="AB197" s="302">
        <v>173</v>
      </c>
      <c r="AC197" s="303">
        <v>4.1399999999999997</v>
      </c>
      <c r="AD197" s="303">
        <v>1.34</v>
      </c>
      <c r="AE197" s="290">
        <v>10</v>
      </c>
      <c r="AF197" s="290">
        <v>0</v>
      </c>
      <c r="AG197" s="290">
        <v>125</v>
      </c>
      <c r="AH197" s="10">
        <f t="shared" si="44"/>
        <v>716.21999999999991</v>
      </c>
      <c r="AI197" s="10">
        <f t="shared" si="45"/>
        <v>231.82000000000002</v>
      </c>
      <c r="AJ197" s="10">
        <f>IF(W197='User Input'!$C$1,1,0)</f>
        <v>0</v>
      </c>
      <c r="AK197" s="10">
        <f t="shared" si="51"/>
        <v>0</v>
      </c>
      <c r="AL197" s="10">
        <f t="shared" si="46"/>
        <v>0</v>
      </c>
      <c r="AM197" s="10" t="str">
        <f t="shared" si="47"/>
        <v>Britton, zach</v>
      </c>
      <c r="AN197" s="10">
        <f t="shared" si="48"/>
        <v>0</v>
      </c>
      <c r="AO197" s="23">
        <f t="shared" si="49"/>
        <v>3</v>
      </c>
    </row>
    <row r="198" spans="1:41" s="220" customFormat="1">
      <c r="A198" s="137" t="s">
        <v>454</v>
      </c>
      <c r="B198" s="125" t="s">
        <v>180</v>
      </c>
      <c r="C198" s="275"/>
      <c r="D198" s="256"/>
      <c r="E198" s="126" t="s">
        <v>348</v>
      </c>
      <c r="F198" s="126" t="s">
        <v>538</v>
      </c>
      <c r="G198" s="133">
        <v>1</v>
      </c>
      <c r="H198" s="127">
        <v>365</v>
      </c>
      <c r="I198" s="127">
        <v>50</v>
      </c>
      <c r="J198" s="127">
        <v>13</v>
      </c>
      <c r="K198" s="127">
        <v>55</v>
      </c>
      <c r="L198" s="127">
        <v>12</v>
      </c>
      <c r="M198" s="128">
        <v>0.26</v>
      </c>
      <c r="N198" s="10">
        <f t="shared" si="39"/>
        <v>94.9</v>
      </c>
      <c r="O198" s="10">
        <f>IF(C198='User Input'!$C$1,1,0)</f>
        <v>0</v>
      </c>
      <c r="P198" s="10">
        <f t="shared" si="50"/>
        <v>0</v>
      </c>
      <c r="Q198" s="10">
        <f t="shared" si="40"/>
        <v>0</v>
      </c>
      <c r="R198" s="10" t="str">
        <f t="shared" si="41"/>
        <v>Snider, Travis</v>
      </c>
      <c r="S198" s="10">
        <f t="shared" si="42"/>
        <v>0</v>
      </c>
      <c r="T198" s="23">
        <f t="shared" si="43"/>
        <v>1</v>
      </c>
      <c r="U198" s="295" t="s">
        <v>655</v>
      </c>
      <c r="V198" s="281" t="s">
        <v>567</v>
      </c>
      <c r="W198" s="275"/>
      <c r="X198" s="300"/>
      <c r="Y198" s="285" t="s">
        <v>345</v>
      </c>
      <c r="Z198" s="285" t="s">
        <v>534</v>
      </c>
      <c r="AA198" s="317">
        <v>1</v>
      </c>
      <c r="AB198" s="302">
        <v>187</v>
      </c>
      <c r="AC198" s="303">
        <v>4.46</v>
      </c>
      <c r="AD198" s="303">
        <v>1.39</v>
      </c>
      <c r="AE198" s="290">
        <v>10</v>
      </c>
      <c r="AF198" s="290">
        <v>0</v>
      </c>
      <c r="AG198" s="290">
        <v>127</v>
      </c>
      <c r="AH198" s="10">
        <f t="shared" si="44"/>
        <v>834.02</v>
      </c>
      <c r="AI198" s="10">
        <f t="shared" si="45"/>
        <v>259.93</v>
      </c>
      <c r="AJ198" s="10">
        <f>IF(W198='User Input'!$C$1,1,0)</f>
        <v>0</v>
      </c>
      <c r="AK198" s="10">
        <f t="shared" si="51"/>
        <v>0</v>
      </c>
      <c r="AL198" s="10">
        <f t="shared" si="46"/>
        <v>0</v>
      </c>
      <c r="AM198" s="10" t="str">
        <f t="shared" si="47"/>
        <v>Lowe, Derek</v>
      </c>
      <c r="AN198" s="10">
        <f t="shared" si="48"/>
        <v>0</v>
      </c>
      <c r="AO198" s="23">
        <f t="shared" si="49"/>
        <v>1</v>
      </c>
    </row>
    <row r="199" spans="1:41" s="220" customFormat="1">
      <c r="A199" s="137" t="s">
        <v>454</v>
      </c>
      <c r="B199" s="125" t="s">
        <v>448</v>
      </c>
      <c r="C199" s="275"/>
      <c r="D199" s="250"/>
      <c r="E199" s="126" t="s">
        <v>541</v>
      </c>
      <c r="F199" s="126" t="s">
        <v>538</v>
      </c>
      <c r="G199" s="133">
        <v>1</v>
      </c>
      <c r="H199" s="127">
        <v>483</v>
      </c>
      <c r="I199" s="127">
        <v>60</v>
      </c>
      <c r="J199" s="127">
        <v>20</v>
      </c>
      <c r="K199" s="127">
        <v>65</v>
      </c>
      <c r="L199" s="127">
        <v>8</v>
      </c>
      <c r="M199" s="128">
        <v>0.25</v>
      </c>
      <c r="N199" s="10">
        <f t="shared" si="39"/>
        <v>120.75</v>
      </c>
      <c r="O199" s="10">
        <f>IF(C199='User Input'!$C$1,1,0)</f>
        <v>0</v>
      </c>
      <c r="P199" s="10">
        <f t="shared" si="50"/>
        <v>0</v>
      </c>
      <c r="Q199" s="10">
        <f t="shared" si="40"/>
        <v>0</v>
      </c>
      <c r="R199" s="10" t="str">
        <f t="shared" si="41"/>
        <v>Bay, Jason</v>
      </c>
      <c r="S199" s="10">
        <f t="shared" si="42"/>
        <v>0</v>
      </c>
      <c r="T199" s="23">
        <f t="shared" si="43"/>
        <v>1</v>
      </c>
      <c r="U199" s="295" t="s">
        <v>655</v>
      </c>
      <c r="V199" s="281" t="s">
        <v>568</v>
      </c>
      <c r="W199" s="275"/>
      <c r="X199" s="300"/>
      <c r="Y199" s="285" t="s">
        <v>164</v>
      </c>
      <c r="Z199" s="285" t="s">
        <v>534</v>
      </c>
      <c r="AA199" s="317">
        <v>1</v>
      </c>
      <c r="AB199" s="302">
        <v>163</v>
      </c>
      <c r="AC199" s="303">
        <v>4.54</v>
      </c>
      <c r="AD199" s="303">
        <v>1.43</v>
      </c>
      <c r="AE199" s="290">
        <v>9</v>
      </c>
      <c r="AF199" s="290">
        <v>0</v>
      </c>
      <c r="AG199" s="290">
        <v>98</v>
      </c>
      <c r="AH199" s="10">
        <f t="shared" si="44"/>
        <v>740.02</v>
      </c>
      <c r="AI199" s="10">
        <f t="shared" si="45"/>
        <v>233.09</v>
      </c>
      <c r="AJ199" s="10">
        <f>IF(W199='User Input'!$C$1,1,0)</f>
        <v>0</v>
      </c>
      <c r="AK199" s="10">
        <f t="shared" si="51"/>
        <v>0</v>
      </c>
      <c r="AL199" s="10">
        <f t="shared" si="46"/>
        <v>0</v>
      </c>
      <c r="AM199" s="10" t="str">
        <f t="shared" si="47"/>
        <v>Westbrook, Jake</v>
      </c>
      <c r="AN199" s="10">
        <f t="shared" si="48"/>
        <v>0</v>
      </c>
      <c r="AO199" s="23">
        <f t="shared" si="49"/>
        <v>1</v>
      </c>
    </row>
    <row r="200" spans="1:41" s="220" customFormat="1">
      <c r="A200" s="137" t="s">
        <v>454</v>
      </c>
      <c r="B200" s="125" t="s">
        <v>159</v>
      </c>
      <c r="C200" s="275"/>
      <c r="D200" s="250"/>
      <c r="E200" s="126" t="s">
        <v>545</v>
      </c>
      <c r="F200" s="126" t="s">
        <v>538</v>
      </c>
      <c r="G200" s="133">
        <v>1</v>
      </c>
      <c r="H200" s="127">
        <v>502</v>
      </c>
      <c r="I200" s="127">
        <v>45</v>
      </c>
      <c r="J200" s="127">
        <v>18</v>
      </c>
      <c r="K200" s="127">
        <v>60</v>
      </c>
      <c r="L200" s="127">
        <v>3</v>
      </c>
      <c r="M200" s="128">
        <v>0.24</v>
      </c>
      <c r="N200" s="10">
        <f t="shared" si="39"/>
        <v>120.47999999999999</v>
      </c>
      <c r="O200" s="10">
        <f>IF(C200='User Input'!$C$1,1,0)</f>
        <v>0</v>
      </c>
      <c r="P200" s="10">
        <f t="shared" si="50"/>
        <v>0</v>
      </c>
      <c r="Q200" s="10">
        <f t="shared" si="40"/>
        <v>0</v>
      </c>
      <c r="R200" s="10" t="str">
        <f t="shared" si="41"/>
        <v>Soriano, Alfonso</v>
      </c>
      <c r="S200" s="10">
        <f t="shared" si="42"/>
        <v>0</v>
      </c>
      <c r="T200" s="23">
        <f t="shared" si="43"/>
        <v>1</v>
      </c>
      <c r="U200" s="295" t="s">
        <v>655</v>
      </c>
      <c r="V200" s="314" t="s">
        <v>569</v>
      </c>
      <c r="W200" s="275"/>
      <c r="X200" s="300"/>
      <c r="Y200" s="285" t="s">
        <v>570</v>
      </c>
      <c r="Z200" s="285" t="s">
        <v>534</v>
      </c>
      <c r="AA200" s="317">
        <v>2</v>
      </c>
      <c r="AB200" s="302">
        <v>137</v>
      </c>
      <c r="AC200" s="303">
        <v>4.45</v>
      </c>
      <c r="AD200" s="303">
        <v>1.37</v>
      </c>
      <c r="AE200" s="290">
        <v>9</v>
      </c>
      <c r="AF200" s="290">
        <v>0</v>
      </c>
      <c r="AG200" s="290">
        <v>83</v>
      </c>
      <c r="AH200" s="10">
        <f t="shared" si="44"/>
        <v>609.65</v>
      </c>
      <c r="AI200" s="10">
        <f t="shared" si="45"/>
        <v>187.69000000000003</v>
      </c>
      <c r="AJ200" s="10">
        <f>IF(W200='User Input'!$C$1,1,0)</f>
        <v>0</v>
      </c>
      <c r="AK200" s="10">
        <f t="shared" si="51"/>
        <v>0</v>
      </c>
      <c r="AL200" s="10">
        <f t="shared" si="46"/>
        <v>0</v>
      </c>
      <c r="AM200" s="10" t="str">
        <f t="shared" si="47"/>
        <v>Garcia, Fred</v>
      </c>
      <c r="AN200" s="10">
        <f t="shared" si="48"/>
        <v>0</v>
      </c>
      <c r="AO200" s="23">
        <f t="shared" si="49"/>
        <v>2</v>
      </c>
    </row>
    <row r="201" spans="1:41" s="220" customFormat="1">
      <c r="A201" s="137" t="s">
        <v>454</v>
      </c>
      <c r="B201" s="125" t="s">
        <v>160</v>
      </c>
      <c r="C201" s="275"/>
      <c r="D201" s="250"/>
      <c r="E201" s="126" t="s">
        <v>165</v>
      </c>
      <c r="F201" s="126" t="s">
        <v>538</v>
      </c>
      <c r="G201" s="133">
        <v>1</v>
      </c>
      <c r="H201" s="127">
        <v>394</v>
      </c>
      <c r="I201" s="127">
        <v>50</v>
      </c>
      <c r="J201" s="127">
        <v>7</v>
      </c>
      <c r="K201" s="127">
        <v>50</v>
      </c>
      <c r="L201" s="127">
        <v>10</v>
      </c>
      <c r="M201" s="128">
        <v>0.27500000000000002</v>
      </c>
      <c r="N201" s="10">
        <f t="shared" si="39"/>
        <v>108.35000000000001</v>
      </c>
      <c r="O201" s="10">
        <f>IF(C201='User Input'!$C$1,1,0)</f>
        <v>0</v>
      </c>
      <c r="P201" s="10">
        <f t="shared" si="50"/>
        <v>0</v>
      </c>
      <c r="Q201" s="10">
        <f t="shared" si="40"/>
        <v>0</v>
      </c>
      <c r="R201" s="10" t="str">
        <f t="shared" si="41"/>
        <v>Coghlan, Chris</v>
      </c>
      <c r="S201" s="10">
        <f t="shared" si="42"/>
        <v>0</v>
      </c>
      <c r="T201" s="23">
        <f t="shared" si="43"/>
        <v>1</v>
      </c>
      <c r="U201" s="295" t="s">
        <v>655</v>
      </c>
      <c r="V201" s="277" t="s">
        <v>454</v>
      </c>
      <c r="W201" s="275"/>
      <c r="X201" s="300"/>
      <c r="Y201" s="285"/>
      <c r="Z201" s="285"/>
      <c r="AA201" s="301"/>
      <c r="AB201" s="302" t="s">
        <v>454</v>
      </c>
      <c r="AC201" s="303" t="s">
        <v>454</v>
      </c>
      <c r="AD201" s="303" t="s">
        <v>454</v>
      </c>
      <c r="AE201" s="290" t="s">
        <v>454</v>
      </c>
      <c r="AF201" s="290" t="s">
        <v>454</v>
      </c>
      <c r="AG201" s="290" t="s">
        <v>454</v>
      </c>
      <c r="AH201" s="10" t="e">
        <f t="shared" si="44"/>
        <v>#VALUE!</v>
      </c>
      <c r="AI201" s="10" t="e">
        <f t="shared" si="45"/>
        <v>#VALUE!</v>
      </c>
      <c r="AJ201" s="10">
        <f>IF(W201='User Input'!$C$1,1,0)</f>
        <v>0</v>
      </c>
      <c r="AK201" s="10">
        <f t="shared" si="51"/>
        <v>0</v>
      </c>
      <c r="AL201" s="10">
        <f t="shared" si="46"/>
        <v>0</v>
      </c>
      <c r="AM201" s="10" t="str">
        <f t="shared" si="47"/>
        <v xml:space="preserve"> </v>
      </c>
      <c r="AN201" s="10">
        <f t="shared" si="48"/>
        <v>0</v>
      </c>
      <c r="AO201" s="23">
        <f t="shared" si="49"/>
        <v>0</v>
      </c>
    </row>
    <row r="202" spans="1:41" s="220" customFormat="1">
      <c r="A202" s="137" t="s">
        <v>454</v>
      </c>
      <c r="B202" s="125" t="s">
        <v>645</v>
      </c>
      <c r="C202" s="275"/>
      <c r="D202" s="250"/>
      <c r="E202" s="126" t="s">
        <v>533</v>
      </c>
      <c r="F202" s="126" t="s">
        <v>538</v>
      </c>
      <c r="G202" s="133">
        <v>1</v>
      </c>
      <c r="H202" s="127">
        <v>324</v>
      </c>
      <c r="I202" s="127">
        <v>50</v>
      </c>
      <c r="J202" s="127">
        <v>10</v>
      </c>
      <c r="K202" s="127">
        <v>50</v>
      </c>
      <c r="L202" s="127">
        <v>11</v>
      </c>
      <c r="M202" s="128">
        <v>0.26500000000000001</v>
      </c>
      <c r="N202" s="10">
        <f t="shared" si="39"/>
        <v>85.86</v>
      </c>
      <c r="O202" s="10">
        <f>IF(C202='User Input'!$C$1,1,0)</f>
        <v>0</v>
      </c>
      <c r="P202" s="10">
        <f t="shared" si="50"/>
        <v>0</v>
      </c>
      <c r="Q202" s="10">
        <f t="shared" si="40"/>
        <v>0</v>
      </c>
      <c r="R202" s="10" t="str">
        <f t="shared" si="41"/>
        <v>Brown, Domonic</v>
      </c>
      <c r="S202" s="10">
        <f t="shared" si="42"/>
        <v>0</v>
      </c>
      <c r="T202" s="23">
        <f t="shared" si="43"/>
        <v>1</v>
      </c>
      <c r="U202" s="295" t="s">
        <v>655</v>
      </c>
      <c r="V202" s="228" t="s">
        <v>454</v>
      </c>
      <c r="W202" s="125"/>
      <c r="X202" s="225"/>
      <c r="Y202" s="216"/>
      <c r="Z202" s="216"/>
      <c r="AA202" s="235"/>
      <c r="AB202" s="278" t="s">
        <v>454</v>
      </c>
      <c r="AC202" s="280" t="s">
        <v>454</v>
      </c>
      <c r="AD202" s="280" t="s">
        <v>454</v>
      </c>
      <c r="AE202" s="273" t="s">
        <v>454</v>
      </c>
      <c r="AF202" s="273" t="s">
        <v>454</v>
      </c>
      <c r="AG202" s="273" t="s">
        <v>454</v>
      </c>
      <c r="AH202" s="10" t="e">
        <f t="shared" si="44"/>
        <v>#VALUE!</v>
      </c>
      <c r="AI202" s="10" t="e">
        <f t="shared" si="45"/>
        <v>#VALUE!</v>
      </c>
      <c r="AJ202" s="10">
        <f>IF(W202='User Input'!$C$1,1,0)</f>
        <v>0</v>
      </c>
      <c r="AK202" s="10">
        <f t="shared" si="51"/>
        <v>0</v>
      </c>
      <c r="AL202" s="10">
        <f t="shared" si="46"/>
        <v>0</v>
      </c>
      <c r="AM202" s="10" t="str">
        <f t="shared" si="47"/>
        <v xml:space="preserve"> </v>
      </c>
      <c r="AN202" s="10">
        <f t="shared" si="48"/>
        <v>0</v>
      </c>
      <c r="AO202" s="23">
        <f t="shared" si="49"/>
        <v>0</v>
      </c>
    </row>
    <row r="203" spans="1:41" s="220" customFormat="1">
      <c r="A203" s="137" t="s">
        <v>454</v>
      </c>
      <c r="B203" s="125" t="s">
        <v>260</v>
      </c>
      <c r="C203" s="275"/>
      <c r="D203" s="250"/>
      <c r="E203" s="126" t="s">
        <v>343</v>
      </c>
      <c r="F203" s="126" t="s">
        <v>519</v>
      </c>
      <c r="G203" s="133">
        <v>1</v>
      </c>
      <c r="H203" s="127">
        <v>517</v>
      </c>
      <c r="I203" s="127">
        <v>50</v>
      </c>
      <c r="J203" s="127">
        <v>12</v>
      </c>
      <c r="K203" s="127">
        <v>55</v>
      </c>
      <c r="L203" s="127">
        <v>3</v>
      </c>
      <c r="M203" s="128">
        <v>0.24</v>
      </c>
      <c r="N203" s="10">
        <f t="shared" si="39"/>
        <v>124.08</v>
      </c>
      <c r="O203" s="10">
        <f>IF(C203='User Input'!$C$1,1,0)</f>
        <v>0</v>
      </c>
      <c r="P203" s="10">
        <f t="shared" si="50"/>
        <v>0</v>
      </c>
      <c r="Q203" s="10">
        <f t="shared" si="40"/>
        <v>0</v>
      </c>
      <c r="R203" s="10" t="str">
        <f t="shared" si="41"/>
        <v>Suzuki, Kurt</v>
      </c>
      <c r="S203" s="10">
        <f t="shared" si="42"/>
        <v>0</v>
      </c>
      <c r="T203" s="23">
        <f t="shared" si="43"/>
        <v>1</v>
      </c>
      <c r="U203" s="295" t="s">
        <v>655</v>
      </c>
      <c r="V203" s="228" t="s">
        <v>454</v>
      </c>
      <c r="W203" s="125"/>
      <c r="X203" s="225"/>
      <c r="Y203" s="216"/>
      <c r="Z203" s="216"/>
      <c r="AA203" s="235"/>
      <c r="AB203" s="278" t="s">
        <v>454</v>
      </c>
      <c r="AC203" s="280" t="s">
        <v>454</v>
      </c>
      <c r="AD203" s="280" t="s">
        <v>454</v>
      </c>
      <c r="AE203" s="273" t="s">
        <v>454</v>
      </c>
      <c r="AF203" s="273" t="s">
        <v>454</v>
      </c>
      <c r="AG203" s="273" t="s">
        <v>454</v>
      </c>
      <c r="AH203" s="10" t="e">
        <f t="shared" si="44"/>
        <v>#VALUE!</v>
      </c>
      <c r="AI203" s="10" t="e">
        <f t="shared" si="45"/>
        <v>#VALUE!</v>
      </c>
      <c r="AJ203" s="10">
        <f>IF(W203='User Input'!$C$1,1,0)</f>
        <v>0</v>
      </c>
      <c r="AK203" s="10">
        <f t="shared" si="51"/>
        <v>0</v>
      </c>
      <c r="AL203" s="10">
        <f t="shared" si="46"/>
        <v>0</v>
      </c>
      <c r="AM203" s="10" t="str">
        <f t="shared" si="47"/>
        <v xml:space="preserve"> </v>
      </c>
      <c r="AN203" s="10">
        <f t="shared" si="48"/>
        <v>0</v>
      </c>
      <c r="AO203" s="23">
        <f t="shared" si="49"/>
        <v>0</v>
      </c>
    </row>
    <row r="204" spans="1:41" s="220" customFormat="1">
      <c r="A204" s="137" t="s">
        <v>454</v>
      </c>
      <c r="B204" s="254" t="s">
        <v>59</v>
      </c>
      <c r="C204" s="275"/>
      <c r="D204" s="256"/>
      <c r="E204" s="257" t="s">
        <v>348</v>
      </c>
      <c r="F204" s="126" t="s">
        <v>538</v>
      </c>
      <c r="G204" s="133">
        <v>1</v>
      </c>
      <c r="H204" s="251">
        <v>295</v>
      </c>
      <c r="I204" s="251">
        <v>40</v>
      </c>
      <c r="J204" s="251">
        <v>1</v>
      </c>
      <c r="K204" s="251">
        <v>20</v>
      </c>
      <c r="L204" s="251">
        <v>30</v>
      </c>
      <c r="M204" s="258">
        <v>0.26</v>
      </c>
      <c r="N204" s="10">
        <f t="shared" si="39"/>
        <v>76.7</v>
      </c>
      <c r="O204" s="10">
        <f>IF(C204='User Input'!$C$1,1,0)</f>
        <v>0</v>
      </c>
      <c r="P204" s="10">
        <f t="shared" si="50"/>
        <v>0</v>
      </c>
      <c r="Q204" s="10">
        <f t="shared" si="40"/>
        <v>0</v>
      </c>
      <c r="R204" s="10" t="str">
        <f t="shared" si="41"/>
        <v>Davis, Rajai</v>
      </c>
      <c r="S204" s="10">
        <f t="shared" si="42"/>
        <v>0</v>
      </c>
      <c r="T204" s="23">
        <f t="shared" si="43"/>
        <v>1</v>
      </c>
      <c r="U204" s="295" t="s">
        <v>655</v>
      </c>
      <c r="V204" s="228" t="s">
        <v>454</v>
      </c>
      <c r="W204" s="125"/>
      <c r="X204" s="225"/>
      <c r="Y204" s="216"/>
      <c r="Z204" s="216"/>
      <c r="AA204" s="235"/>
      <c r="AB204" s="278" t="s">
        <v>454</v>
      </c>
      <c r="AC204" s="280" t="s">
        <v>454</v>
      </c>
      <c r="AD204" s="280" t="s">
        <v>454</v>
      </c>
      <c r="AE204" s="273" t="s">
        <v>454</v>
      </c>
      <c r="AF204" s="273" t="s">
        <v>454</v>
      </c>
      <c r="AG204" s="273" t="s">
        <v>454</v>
      </c>
      <c r="AH204" s="10" t="e">
        <f t="shared" si="44"/>
        <v>#VALUE!</v>
      </c>
      <c r="AI204" s="10" t="e">
        <f t="shared" si="45"/>
        <v>#VALUE!</v>
      </c>
      <c r="AJ204" s="10">
        <f>IF(W204='User Input'!$C$1,1,0)</f>
        <v>0</v>
      </c>
      <c r="AK204" s="10">
        <f t="shared" si="51"/>
        <v>0</v>
      </c>
      <c r="AL204" s="10">
        <f t="shared" si="46"/>
        <v>0</v>
      </c>
      <c r="AM204" s="10" t="str">
        <f t="shared" si="47"/>
        <v xml:space="preserve"> </v>
      </c>
      <c r="AN204" s="10">
        <f t="shared" si="48"/>
        <v>0</v>
      </c>
      <c r="AO204" s="23">
        <f t="shared" si="49"/>
        <v>0</v>
      </c>
    </row>
    <row r="205" spans="1:41" s="220" customFormat="1">
      <c r="A205" s="137" t="s">
        <v>454</v>
      </c>
      <c r="B205" s="125" t="s">
        <v>454</v>
      </c>
      <c r="C205" s="275"/>
      <c r="D205" s="256"/>
      <c r="E205" s="126" t="s">
        <v>454</v>
      </c>
      <c r="F205" s="126" t="s">
        <v>454</v>
      </c>
      <c r="G205" s="133"/>
      <c r="H205" s="127" t="s">
        <v>454</v>
      </c>
      <c r="I205" s="127" t="s">
        <v>454</v>
      </c>
      <c r="J205" s="127" t="s">
        <v>454</v>
      </c>
      <c r="K205" s="127" t="s">
        <v>454</v>
      </c>
      <c r="L205" s="127" t="s">
        <v>454</v>
      </c>
      <c r="M205" s="128" t="s">
        <v>454</v>
      </c>
      <c r="N205" s="10" t="e">
        <f t="shared" si="39"/>
        <v>#VALUE!</v>
      </c>
      <c r="O205" s="10">
        <f>IF(C205='User Input'!$C$1,1,0)</f>
        <v>0</v>
      </c>
      <c r="P205" s="10">
        <f t="shared" si="50"/>
        <v>0</v>
      </c>
      <c r="Q205" s="10">
        <f t="shared" si="40"/>
        <v>0</v>
      </c>
      <c r="R205" s="10" t="str">
        <f t="shared" si="41"/>
        <v xml:space="preserve"> </v>
      </c>
      <c r="S205" s="10">
        <f t="shared" si="42"/>
        <v>0</v>
      </c>
      <c r="T205" s="23">
        <f t="shared" si="43"/>
        <v>0</v>
      </c>
      <c r="U205" s="295" t="s">
        <v>655</v>
      </c>
      <c r="V205" s="228" t="s">
        <v>454</v>
      </c>
      <c r="W205" s="125"/>
      <c r="X205" s="225"/>
      <c r="Y205" s="216"/>
      <c r="Z205" s="216"/>
      <c r="AA205" s="235"/>
      <c r="AB205" s="278" t="s">
        <v>454</v>
      </c>
      <c r="AC205" s="280" t="s">
        <v>454</v>
      </c>
      <c r="AD205" s="280" t="s">
        <v>454</v>
      </c>
      <c r="AE205" s="273" t="s">
        <v>454</v>
      </c>
      <c r="AF205" s="273" t="s">
        <v>454</v>
      </c>
      <c r="AG205" s="273" t="s">
        <v>454</v>
      </c>
      <c r="AH205" s="10" t="e">
        <f t="shared" si="44"/>
        <v>#VALUE!</v>
      </c>
      <c r="AI205" s="10" t="e">
        <f t="shared" si="45"/>
        <v>#VALUE!</v>
      </c>
      <c r="AJ205" s="10">
        <f>IF(W205='User Input'!$C$1,1,0)</f>
        <v>0</v>
      </c>
      <c r="AK205" s="10">
        <f t="shared" si="51"/>
        <v>0</v>
      </c>
      <c r="AL205" s="10">
        <f t="shared" si="46"/>
        <v>0</v>
      </c>
      <c r="AM205" s="10" t="str">
        <f t="shared" si="47"/>
        <v xml:space="preserve"> </v>
      </c>
      <c r="AN205" s="10">
        <f t="shared" si="48"/>
        <v>0</v>
      </c>
      <c r="AO205" s="23">
        <f t="shared" si="49"/>
        <v>0</v>
      </c>
    </row>
    <row r="206" spans="1:41" s="220" customFormat="1">
      <c r="A206" s="137" t="s">
        <v>454</v>
      </c>
      <c r="B206" s="125" t="s">
        <v>454</v>
      </c>
      <c r="C206" s="275"/>
      <c r="D206" s="250"/>
      <c r="E206" s="126" t="s">
        <v>454</v>
      </c>
      <c r="F206" s="126" t="s">
        <v>454</v>
      </c>
      <c r="G206" s="133"/>
      <c r="H206" s="127" t="s">
        <v>454</v>
      </c>
      <c r="I206" s="127" t="s">
        <v>454</v>
      </c>
      <c r="J206" s="127" t="s">
        <v>454</v>
      </c>
      <c r="K206" s="127" t="s">
        <v>454</v>
      </c>
      <c r="L206" s="127" t="s">
        <v>454</v>
      </c>
      <c r="M206" s="128" t="s">
        <v>454</v>
      </c>
      <c r="N206" s="10" t="e">
        <f t="shared" si="39"/>
        <v>#VALUE!</v>
      </c>
      <c r="O206" s="10">
        <f>IF(C206='User Input'!$C$1,1,0)</f>
        <v>0</v>
      </c>
      <c r="P206" s="10">
        <f t="shared" si="50"/>
        <v>0</v>
      </c>
      <c r="Q206" s="10">
        <f t="shared" si="40"/>
        <v>0</v>
      </c>
      <c r="R206" s="10" t="str">
        <f t="shared" si="41"/>
        <v xml:space="preserve"> </v>
      </c>
      <c r="S206" s="10">
        <f t="shared" si="42"/>
        <v>0</v>
      </c>
      <c r="T206" s="23">
        <f t="shared" si="43"/>
        <v>0</v>
      </c>
      <c r="U206" s="295" t="s">
        <v>655</v>
      </c>
      <c r="V206" s="228" t="s">
        <v>454</v>
      </c>
      <c r="W206" s="125"/>
      <c r="X206" s="225"/>
      <c r="Y206" s="216"/>
      <c r="Z206" s="216"/>
      <c r="AA206" s="235"/>
      <c r="AB206" s="278" t="s">
        <v>454</v>
      </c>
      <c r="AC206" s="280" t="s">
        <v>454</v>
      </c>
      <c r="AD206" s="280" t="s">
        <v>454</v>
      </c>
      <c r="AE206" s="273" t="s">
        <v>454</v>
      </c>
      <c r="AF206" s="273" t="s">
        <v>454</v>
      </c>
      <c r="AG206" s="273" t="s">
        <v>454</v>
      </c>
      <c r="AH206" s="10" t="e">
        <f t="shared" si="44"/>
        <v>#VALUE!</v>
      </c>
      <c r="AI206" s="10" t="e">
        <f t="shared" si="45"/>
        <v>#VALUE!</v>
      </c>
      <c r="AJ206" s="10">
        <f>IF(W206='User Input'!$C$1,1,0)</f>
        <v>0</v>
      </c>
      <c r="AK206" s="10">
        <f t="shared" si="51"/>
        <v>0</v>
      </c>
      <c r="AL206" s="10">
        <f t="shared" si="46"/>
        <v>0</v>
      </c>
      <c r="AM206" s="10" t="str">
        <f t="shared" si="47"/>
        <v xml:space="preserve"> </v>
      </c>
      <c r="AN206" s="10">
        <f t="shared" si="48"/>
        <v>0</v>
      </c>
      <c r="AO206" s="23">
        <f t="shared" si="49"/>
        <v>0</v>
      </c>
    </row>
    <row r="207" spans="1:41" s="220" customFormat="1">
      <c r="A207" s="137" t="s">
        <v>454</v>
      </c>
      <c r="B207" s="125" t="s">
        <v>454</v>
      </c>
      <c r="C207" s="275"/>
      <c r="D207" s="250"/>
      <c r="E207" s="126" t="s">
        <v>454</v>
      </c>
      <c r="F207" s="126" t="s">
        <v>454</v>
      </c>
      <c r="G207" s="133"/>
      <c r="H207" s="127" t="s">
        <v>454</v>
      </c>
      <c r="I207" s="127" t="s">
        <v>454</v>
      </c>
      <c r="J207" s="127" t="s">
        <v>454</v>
      </c>
      <c r="K207" s="127" t="s">
        <v>454</v>
      </c>
      <c r="L207" s="127" t="s">
        <v>454</v>
      </c>
      <c r="M207" s="128" t="s">
        <v>454</v>
      </c>
      <c r="N207" s="10" t="e">
        <f t="shared" si="39"/>
        <v>#VALUE!</v>
      </c>
      <c r="O207" s="10">
        <f>IF(C207='User Input'!$C$1,1,0)</f>
        <v>0</v>
      </c>
      <c r="P207" s="10">
        <f t="shared" si="50"/>
        <v>0</v>
      </c>
      <c r="Q207" s="10">
        <f t="shared" si="40"/>
        <v>0</v>
      </c>
      <c r="R207" s="10" t="str">
        <f t="shared" si="41"/>
        <v xml:space="preserve"> </v>
      </c>
      <c r="S207" s="10">
        <f t="shared" si="42"/>
        <v>0</v>
      </c>
      <c r="T207" s="23">
        <f t="shared" si="43"/>
        <v>0</v>
      </c>
      <c r="U207" s="295" t="s">
        <v>655</v>
      </c>
      <c r="V207" s="228" t="s">
        <v>454</v>
      </c>
      <c r="W207" s="125"/>
      <c r="X207" s="225"/>
      <c r="Y207" s="216"/>
      <c r="Z207" s="216"/>
      <c r="AA207" s="235"/>
      <c r="AB207" s="278" t="s">
        <v>454</v>
      </c>
      <c r="AC207" s="280" t="s">
        <v>454</v>
      </c>
      <c r="AD207" s="280" t="s">
        <v>454</v>
      </c>
      <c r="AE207" s="273" t="s">
        <v>454</v>
      </c>
      <c r="AF207" s="273" t="s">
        <v>454</v>
      </c>
      <c r="AG207" s="273" t="s">
        <v>454</v>
      </c>
      <c r="AH207" s="10" t="e">
        <f t="shared" si="44"/>
        <v>#VALUE!</v>
      </c>
      <c r="AI207" s="10" t="e">
        <f t="shared" si="45"/>
        <v>#VALUE!</v>
      </c>
      <c r="AJ207" s="10">
        <f>IF(W207='User Input'!$C$1,1,0)</f>
        <v>0</v>
      </c>
      <c r="AK207" s="10">
        <f t="shared" si="51"/>
        <v>0</v>
      </c>
      <c r="AL207" s="10">
        <f t="shared" si="46"/>
        <v>0</v>
      </c>
      <c r="AM207" s="10" t="str">
        <f t="shared" si="47"/>
        <v xml:space="preserve"> </v>
      </c>
      <c r="AN207" s="10">
        <f t="shared" si="48"/>
        <v>0</v>
      </c>
      <c r="AO207" s="23">
        <f t="shared" si="49"/>
        <v>0</v>
      </c>
    </row>
    <row r="208" spans="1:41" s="220" customFormat="1">
      <c r="A208" s="137" t="s">
        <v>454</v>
      </c>
      <c r="B208" s="125" t="s">
        <v>454</v>
      </c>
      <c r="C208" s="275"/>
      <c r="D208" s="250"/>
      <c r="E208" s="126" t="s">
        <v>454</v>
      </c>
      <c r="F208" s="126" t="s">
        <v>454</v>
      </c>
      <c r="G208" s="133"/>
      <c r="H208" s="127" t="s">
        <v>454</v>
      </c>
      <c r="I208" s="127" t="s">
        <v>454</v>
      </c>
      <c r="J208" s="127" t="s">
        <v>454</v>
      </c>
      <c r="K208" s="127" t="s">
        <v>454</v>
      </c>
      <c r="L208" s="127" t="s">
        <v>454</v>
      </c>
      <c r="M208" s="128" t="s">
        <v>454</v>
      </c>
      <c r="N208" s="10" t="e">
        <f t="shared" si="39"/>
        <v>#VALUE!</v>
      </c>
      <c r="O208" s="10">
        <f>IF(C208='User Input'!$C$1,1,0)</f>
        <v>0</v>
      </c>
      <c r="P208" s="10">
        <f t="shared" si="50"/>
        <v>0</v>
      </c>
      <c r="Q208" s="10">
        <f t="shared" si="40"/>
        <v>0</v>
      </c>
      <c r="R208" s="10" t="str">
        <f t="shared" si="41"/>
        <v xml:space="preserve"> </v>
      </c>
      <c r="S208" s="10">
        <f t="shared" si="42"/>
        <v>0</v>
      </c>
      <c r="T208" s="23">
        <f t="shared" si="43"/>
        <v>0</v>
      </c>
      <c r="U208" s="295" t="s">
        <v>655</v>
      </c>
      <c r="V208" s="228" t="s">
        <v>454</v>
      </c>
      <c r="W208" s="125"/>
      <c r="X208" s="225"/>
      <c r="Y208" s="216"/>
      <c r="Z208" s="216"/>
      <c r="AA208" s="235"/>
      <c r="AB208" s="278" t="s">
        <v>454</v>
      </c>
      <c r="AC208" s="280" t="s">
        <v>454</v>
      </c>
      <c r="AD208" s="280" t="s">
        <v>454</v>
      </c>
      <c r="AE208" s="273" t="s">
        <v>454</v>
      </c>
      <c r="AF208" s="273" t="s">
        <v>454</v>
      </c>
      <c r="AG208" s="273" t="s">
        <v>454</v>
      </c>
      <c r="AH208" s="10" t="e">
        <f t="shared" si="44"/>
        <v>#VALUE!</v>
      </c>
      <c r="AI208" s="10" t="e">
        <f t="shared" si="45"/>
        <v>#VALUE!</v>
      </c>
      <c r="AJ208" s="10">
        <f>IF(W208='User Input'!$C$1,1,0)</f>
        <v>0</v>
      </c>
      <c r="AK208" s="10">
        <f t="shared" si="51"/>
        <v>0</v>
      </c>
      <c r="AL208" s="10">
        <f t="shared" si="46"/>
        <v>0</v>
      </c>
      <c r="AM208" s="10" t="str">
        <f t="shared" si="47"/>
        <v xml:space="preserve"> </v>
      </c>
      <c r="AN208" s="10">
        <f t="shared" si="48"/>
        <v>0</v>
      </c>
      <c r="AO208" s="23">
        <f t="shared" si="49"/>
        <v>0</v>
      </c>
    </row>
    <row r="209" spans="1:41" s="220" customFormat="1">
      <c r="A209" s="137" t="s">
        <v>454</v>
      </c>
      <c r="B209" s="125" t="s">
        <v>478</v>
      </c>
      <c r="C209" s="275"/>
      <c r="D209" s="250"/>
      <c r="E209" s="126" t="s">
        <v>543</v>
      </c>
      <c r="F209" s="126" t="s">
        <v>538</v>
      </c>
      <c r="G209" s="133">
        <v>3</v>
      </c>
      <c r="H209" s="127">
        <v>503</v>
      </c>
      <c r="I209" s="127">
        <v>50</v>
      </c>
      <c r="J209" s="127">
        <v>11</v>
      </c>
      <c r="K209" s="127">
        <v>60</v>
      </c>
      <c r="L209" s="127">
        <v>20</v>
      </c>
      <c r="M209" s="128">
        <v>0.26</v>
      </c>
      <c r="N209" s="10">
        <f t="shared" si="39"/>
        <v>130.78</v>
      </c>
      <c r="O209" s="10">
        <f>IF(C209='User Input'!$C$1,1,0)</f>
        <v>0</v>
      </c>
      <c r="P209" s="10">
        <f t="shared" si="50"/>
        <v>0</v>
      </c>
      <c r="Q209" s="10">
        <f t="shared" si="40"/>
        <v>0</v>
      </c>
      <c r="R209" s="10" t="str">
        <f t="shared" si="41"/>
        <v>Gutierrez, Franklin</v>
      </c>
      <c r="S209" s="10">
        <f t="shared" si="42"/>
        <v>0</v>
      </c>
      <c r="T209" s="23">
        <f t="shared" si="43"/>
        <v>3</v>
      </c>
      <c r="U209" s="295" t="s">
        <v>655</v>
      </c>
      <c r="V209" s="228" t="s">
        <v>454</v>
      </c>
      <c r="W209" s="125"/>
      <c r="X209" s="225"/>
      <c r="Y209" s="216"/>
      <c r="Z209" s="216"/>
      <c r="AA209" s="235"/>
      <c r="AB209" s="278" t="s">
        <v>454</v>
      </c>
      <c r="AC209" s="280" t="s">
        <v>454</v>
      </c>
      <c r="AD209" s="280" t="s">
        <v>454</v>
      </c>
      <c r="AE209" s="273" t="s">
        <v>454</v>
      </c>
      <c r="AF209" s="273" t="s">
        <v>454</v>
      </c>
      <c r="AG209" s="273" t="s">
        <v>454</v>
      </c>
      <c r="AH209" s="10" t="e">
        <f t="shared" si="44"/>
        <v>#VALUE!</v>
      </c>
      <c r="AI209" s="10" t="e">
        <f t="shared" si="45"/>
        <v>#VALUE!</v>
      </c>
      <c r="AJ209" s="10">
        <f>IF(W209='User Input'!$C$1,1,0)</f>
        <v>0</v>
      </c>
      <c r="AK209" s="10">
        <f t="shared" si="51"/>
        <v>0</v>
      </c>
      <c r="AL209" s="10">
        <f t="shared" si="46"/>
        <v>0</v>
      </c>
      <c r="AM209" s="10" t="str">
        <f t="shared" si="47"/>
        <v xml:space="preserve"> </v>
      </c>
      <c r="AN209" s="10">
        <f t="shared" si="48"/>
        <v>0</v>
      </c>
      <c r="AO209" s="23">
        <f t="shared" si="49"/>
        <v>0</v>
      </c>
    </row>
    <row r="210" spans="1:41" s="220" customFormat="1">
      <c r="A210" s="137" t="s">
        <v>454</v>
      </c>
      <c r="B210" s="125" t="s">
        <v>479</v>
      </c>
      <c r="C210" s="275"/>
      <c r="D210" s="250"/>
      <c r="E210" s="126" t="s">
        <v>349</v>
      </c>
      <c r="F210" s="126" t="s">
        <v>276</v>
      </c>
      <c r="G210" s="133">
        <v>4</v>
      </c>
      <c r="H210" s="127">
        <v>522</v>
      </c>
      <c r="I210" s="127">
        <v>70</v>
      </c>
      <c r="J210" s="127">
        <v>19</v>
      </c>
      <c r="K210" s="127">
        <v>70</v>
      </c>
      <c r="L210" s="127">
        <v>5</v>
      </c>
      <c r="M210" s="128">
        <v>0.25</v>
      </c>
      <c r="N210" s="10">
        <f t="shared" si="39"/>
        <v>130.5</v>
      </c>
      <c r="O210" s="10">
        <f>IF(C210='User Input'!$C$1,1,0)</f>
        <v>0</v>
      </c>
      <c r="P210" s="10">
        <f t="shared" si="50"/>
        <v>0</v>
      </c>
      <c r="Q210" s="10">
        <f t="shared" si="40"/>
        <v>0</v>
      </c>
      <c r="R210" s="10" t="str">
        <f t="shared" si="41"/>
        <v>Jones, Garrett</v>
      </c>
      <c r="S210" s="10">
        <f t="shared" si="42"/>
        <v>0</v>
      </c>
      <c r="T210" s="23">
        <f t="shared" si="43"/>
        <v>4</v>
      </c>
      <c r="U210" s="295" t="s">
        <v>655</v>
      </c>
      <c r="V210" s="228" t="s">
        <v>454</v>
      </c>
      <c r="W210" s="125"/>
      <c r="X210" s="225"/>
      <c r="Y210" s="216"/>
      <c r="Z210" s="216"/>
      <c r="AA210" s="235"/>
      <c r="AB210" s="278" t="s">
        <v>454</v>
      </c>
      <c r="AC210" s="280" t="s">
        <v>454</v>
      </c>
      <c r="AD210" s="280" t="s">
        <v>454</v>
      </c>
      <c r="AE210" s="273" t="s">
        <v>454</v>
      </c>
      <c r="AF210" s="273" t="s">
        <v>454</v>
      </c>
      <c r="AG210" s="273" t="s">
        <v>454</v>
      </c>
      <c r="AH210" s="10" t="e">
        <f t="shared" si="44"/>
        <v>#VALUE!</v>
      </c>
      <c r="AI210" s="10" t="e">
        <f t="shared" si="45"/>
        <v>#VALUE!</v>
      </c>
      <c r="AJ210" s="10">
        <f>IF(W210='User Input'!$C$1,1,0)</f>
        <v>0</v>
      </c>
      <c r="AK210" s="10">
        <f t="shared" si="51"/>
        <v>0</v>
      </c>
      <c r="AL210" s="10">
        <f t="shared" si="46"/>
        <v>0</v>
      </c>
      <c r="AM210" s="10" t="str">
        <f t="shared" si="47"/>
        <v xml:space="preserve"> </v>
      </c>
      <c r="AN210" s="10">
        <f t="shared" si="48"/>
        <v>0</v>
      </c>
      <c r="AO210" s="23">
        <f t="shared" si="49"/>
        <v>0</v>
      </c>
    </row>
    <row r="211" spans="1:41" s="220" customFormat="1">
      <c r="A211" s="137" t="s">
        <v>454</v>
      </c>
      <c r="B211" s="125" t="s">
        <v>572</v>
      </c>
      <c r="C211" s="275"/>
      <c r="D211" s="250"/>
      <c r="E211" s="126" t="s">
        <v>544</v>
      </c>
      <c r="F211" s="126" t="s">
        <v>573</v>
      </c>
      <c r="G211" s="133">
        <v>1</v>
      </c>
      <c r="H211" s="127">
        <v>350</v>
      </c>
      <c r="I211" s="127">
        <v>40</v>
      </c>
      <c r="J211" s="127">
        <v>12</v>
      </c>
      <c r="K211" s="127">
        <v>45</v>
      </c>
      <c r="L211" s="127">
        <v>5</v>
      </c>
      <c r="M211" s="128">
        <v>0.245</v>
      </c>
      <c r="N211" s="10">
        <f t="shared" si="39"/>
        <v>85.75</v>
      </c>
      <c r="O211" s="10">
        <f>IF(C211='User Input'!$C$1,1,0)</f>
        <v>0</v>
      </c>
      <c r="P211" s="10">
        <f t="shared" si="50"/>
        <v>0</v>
      </c>
      <c r="Q211" s="10">
        <f t="shared" si="40"/>
        <v>0</v>
      </c>
      <c r="R211" s="10" t="str">
        <f t="shared" si="41"/>
        <v>Plouffe, Trevor</v>
      </c>
      <c r="S211" s="10">
        <f t="shared" si="42"/>
        <v>0</v>
      </c>
      <c r="T211" s="23">
        <f t="shared" si="43"/>
        <v>1</v>
      </c>
      <c r="U211" s="295" t="s">
        <v>655</v>
      </c>
      <c r="V211" s="228" t="s">
        <v>454</v>
      </c>
      <c r="W211" s="125"/>
      <c r="X211" s="225"/>
      <c r="Y211" s="216"/>
      <c r="Z211" s="216"/>
      <c r="AA211" s="235"/>
      <c r="AB211" s="278" t="s">
        <v>454</v>
      </c>
      <c r="AC211" s="280" t="s">
        <v>454</v>
      </c>
      <c r="AD211" s="280" t="s">
        <v>454</v>
      </c>
      <c r="AE211" s="273" t="s">
        <v>454</v>
      </c>
      <c r="AF211" s="273" t="s">
        <v>454</v>
      </c>
      <c r="AG211" s="273" t="s">
        <v>454</v>
      </c>
      <c r="AH211" s="10" t="e">
        <f t="shared" si="44"/>
        <v>#VALUE!</v>
      </c>
      <c r="AI211" s="10" t="e">
        <f t="shared" si="45"/>
        <v>#VALUE!</v>
      </c>
      <c r="AJ211" s="10">
        <f>IF(W211='User Input'!$C$1,1,0)</f>
        <v>0</v>
      </c>
      <c r="AK211" s="10">
        <f t="shared" si="51"/>
        <v>0</v>
      </c>
      <c r="AL211" s="10">
        <f t="shared" si="46"/>
        <v>0</v>
      </c>
      <c r="AM211" s="10" t="str">
        <f t="shared" si="47"/>
        <v xml:space="preserve"> </v>
      </c>
      <c r="AN211" s="10">
        <f t="shared" si="48"/>
        <v>0</v>
      </c>
      <c r="AO211" s="23">
        <f t="shared" si="49"/>
        <v>0</v>
      </c>
    </row>
    <row r="212" spans="1:41" s="220" customFormat="1">
      <c r="A212" s="137" t="s">
        <v>454</v>
      </c>
      <c r="B212" s="125" t="s">
        <v>454</v>
      </c>
      <c r="C212" s="275"/>
      <c r="D212" s="250"/>
      <c r="E212" s="126" t="s">
        <v>454</v>
      </c>
      <c r="F212" s="126" t="s">
        <v>454</v>
      </c>
      <c r="G212" s="133"/>
      <c r="H212" s="127" t="s">
        <v>454</v>
      </c>
      <c r="I212" s="127" t="s">
        <v>454</v>
      </c>
      <c r="J212" s="127" t="s">
        <v>454</v>
      </c>
      <c r="K212" s="127" t="s">
        <v>454</v>
      </c>
      <c r="L212" s="127" t="s">
        <v>454</v>
      </c>
      <c r="M212" s="128" t="s">
        <v>454</v>
      </c>
      <c r="N212" s="10" t="e">
        <f t="shared" si="39"/>
        <v>#VALUE!</v>
      </c>
      <c r="O212" s="10">
        <f>IF(C212='User Input'!$C$1,1,0)</f>
        <v>0</v>
      </c>
      <c r="P212" s="10">
        <f t="shared" si="50"/>
        <v>0</v>
      </c>
      <c r="Q212" s="10">
        <f t="shared" si="40"/>
        <v>0</v>
      </c>
      <c r="R212" s="10" t="str">
        <f t="shared" si="41"/>
        <v xml:space="preserve"> </v>
      </c>
      <c r="S212" s="10">
        <f t="shared" si="42"/>
        <v>0</v>
      </c>
      <c r="T212" s="23">
        <f t="shared" si="43"/>
        <v>0</v>
      </c>
      <c r="U212" s="295" t="s">
        <v>655</v>
      </c>
      <c r="V212" s="228" t="s">
        <v>454</v>
      </c>
      <c r="W212" s="125"/>
      <c r="X212" s="225"/>
      <c r="Y212" s="216"/>
      <c r="Z212" s="216"/>
      <c r="AA212" s="235"/>
      <c r="AB212" s="278" t="s">
        <v>454</v>
      </c>
      <c r="AC212" s="280" t="s">
        <v>454</v>
      </c>
      <c r="AD212" s="280" t="s">
        <v>454</v>
      </c>
      <c r="AE212" s="273" t="s">
        <v>454</v>
      </c>
      <c r="AF212" s="273" t="s">
        <v>454</v>
      </c>
      <c r="AG212" s="273" t="s">
        <v>454</v>
      </c>
      <c r="AH212" s="10" t="e">
        <f t="shared" si="44"/>
        <v>#VALUE!</v>
      </c>
      <c r="AI212" s="10" t="e">
        <f t="shared" si="45"/>
        <v>#VALUE!</v>
      </c>
      <c r="AJ212" s="10">
        <f>IF(W212='User Input'!$C$1,1,0)</f>
        <v>0</v>
      </c>
      <c r="AK212" s="10">
        <f t="shared" si="51"/>
        <v>0</v>
      </c>
      <c r="AL212" s="10">
        <f t="shared" si="46"/>
        <v>0</v>
      </c>
      <c r="AM212" s="10" t="str">
        <f t="shared" si="47"/>
        <v xml:space="preserve"> </v>
      </c>
      <c r="AN212" s="10">
        <f t="shared" si="48"/>
        <v>0</v>
      </c>
      <c r="AO212" s="23">
        <f t="shared" si="49"/>
        <v>0</v>
      </c>
    </row>
    <row r="213" spans="1:41" s="220" customFormat="1">
      <c r="A213" s="137" t="s">
        <v>454</v>
      </c>
      <c r="B213" s="125" t="s">
        <v>133</v>
      </c>
      <c r="C213" s="275"/>
      <c r="D213" s="256"/>
      <c r="E213" s="126" t="s">
        <v>165</v>
      </c>
      <c r="F213" s="126" t="s">
        <v>519</v>
      </c>
      <c r="G213" s="133">
        <v>2</v>
      </c>
      <c r="H213" s="127">
        <v>400</v>
      </c>
      <c r="I213" s="127">
        <v>35</v>
      </c>
      <c r="J213" s="127">
        <v>14</v>
      </c>
      <c r="K213" s="127">
        <v>55</v>
      </c>
      <c r="L213" s="127">
        <v>0</v>
      </c>
      <c r="M213" s="128">
        <v>0.24</v>
      </c>
      <c r="N213" s="10">
        <f t="shared" si="39"/>
        <v>96</v>
      </c>
      <c r="O213" s="10">
        <f>IF(C213='User Input'!$C$1,1,0)</f>
        <v>0</v>
      </c>
      <c r="P213" s="10">
        <f t="shared" si="50"/>
        <v>0</v>
      </c>
      <c r="Q213" s="10">
        <f t="shared" si="40"/>
        <v>0</v>
      </c>
      <c r="R213" s="10" t="str">
        <f t="shared" si="41"/>
        <v>Buck, John</v>
      </c>
      <c r="S213" s="10">
        <f t="shared" si="42"/>
        <v>0</v>
      </c>
      <c r="T213" s="23">
        <f t="shared" si="43"/>
        <v>2</v>
      </c>
      <c r="U213" s="295" t="s">
        <v>655</v>
      </c>
      <c r="V213" s="228" t="s">
        <v>454</v>
      </c>
      <c r="W213" s="125"/>
      <c r="X213" s="225"/>
      <c r="Y213" s="216"/>
      <c r="Z213" s="216"/>
      <c r="AA213" s="235"/>
      <c r="AB213" s="278" t="s">
        <v>454</v>
      </c>
      <c r="AC213" s="280" t="s">
        <v>454</v>
      </c>
      <c r="AD213" s="280" t="s">
        <v>454</v>
      </c>
      <c r="AE213" s="273" t="s">
        <v>454</v>
      </c>
      <c r="AF213" s="273" t="s">
        <v>454</v>
      </c>
      <c r="AG213" s="273" t="s">
        <v>454</v>
      </c>
      <c r="AH213" s="10" t="e">
        <f t="shared" si="44"/>
        <v>#VALUE!</v>
      </c>
      <c r="AI213" s="10" t="e">
        <f t="shared" si="45"/>
        <v>#VALUE!</v>
      </c>
      <c r="AJ213" s="10">
        <f>IF(W213='User Input'!$C$1,1,0)</f>
        <v>0</v>
      </c>
      <c r="AK213" s="10">
        <f t="shared" si="51"/>
        <v>0</v>
      </c>
      <c r="AL213" s="10">
        <f t="shared" si="46"/>
        <v>0</v>
      </c>
      <c r="AM213" s="10" t="str">
        <f t="shared" si="47"/>
        <v xml:space="preserve"> </v>
      </c>
      <c r="AN213" s="10">
        <f t="shared" si="48"/>
        <v>0</v>
      </c>
      <c r="AO213" s="23">
        <f t="shared" si="49"/>
        <v>0</v>
      </c>
    </row>
    <row r="214" spans="1:41" s="220" customFormat="1">
      <c r="A214" s="137" t="s">
        <v>454</v>
      </c>
      <c r="B214" s="125" t="s">
        <v>454</v>
      </c>
      <c r="C214" s="275"/>
      <c r="D214" s="256"/>
      <c r="E214" s="126" t="s">
        <v>454</v>
      </c>
      <c r="F214" s="126" t="s">
        <v>454</v>
      </c>
      <c r="G214" s="133"/>
      <c r="H214" s="127" t="s">
        <v>454</v>
      </c>
      <c r="I214" s="127" t="s">
        <v>454</v>
      </c>
      <c r="J214" s="127" t="s">
        <v>454</v>
      </c>
      <c r="K214" s="127" t="s">
        <v>454</v>
      </c>
      <c r="L214" s="127" t="s">
        <v>454</v>
      </c>
      <c r="M214" s="128" t="s">
        <v>454</v>
      </c>
      <c r="N214" s="10" t="e">
        <f t="shared" si="39"/>
        <v>#VALUE!</v>
      </c>
      <c r="O214" s="10">
        <f>IF(C214='User Input'!$C$1,1,0)</f>
        <v>0</v>
      </c>
      <c r="P214" s="10">
        <f t="shared" si="50"/>
        <v>0</v>
      </c>
      <c r="Q214" s="10">
        <f t="shared" si="40"/>
        <v>0</v>
      </c>
      <c r="R214" s="10" t="str">
        <f t="shared" si="41"/>
        <v xml:space="preserve"> </v>
      </c>
      <c r="S214" s="10">
        <f t="shared" si="42"/>
        <v>0</v>
      </c>
      <c r="T214" s="23">
        <f t="shared" si="43"/>
        <v>0</v>
      </c>
      <c r="U214" s="295" t="s">
        <v>655</v>
      </c>
      <c r="V214" s="228" t="s">
        <v>454</v>
      </c>
      <c r="W214" s="125"/>
      <c r="X214" s="225"/>
      <c r="Y214" s="216"/>
      <c r="Z214" s="216"/>
      <c r="AA214" s="235"/>
      <c r="AB214" s="278" t="s">
        <v>454</v>
      </c>
      <c r="AC214" s="280" t="s">
        <v>454</v>
      </c>
      <c r="AD214" s="280" t="s">
        <v>454</v>
      </c>
      <c r="AE214" s="273" t="s">
        <v>454</v>
      </c>
      <c r="AF214" s="273" t="s">
        <v>454</v>
      </c>
      <c r="AG214" s="273" t="s">
        <v>454</v>
      </c>
      <c r="AH214" s="10" t="e">
        <f t="shared" si="44"/>
        <v>#VALUE!</v>
      </c>
      <c r="AI214" s="10" t="e">
        <f t="shared" si="45"/>
        <v>#VALUE!</v>
      </c>
      <c r="AJ214" s="10">
        <f>IF(W214='User Input'!$C$1,1,0)</f>
        <v>0</v>
      </c>
      <c r="AK214" s="10">
        <f t="shared" si="51"/>
        <v>0</v>
      </c>
      <c r="AL214" s="10">
        <f t="shared" si="46"/>
        <v>0</v>
      </c>
      <c r="AM214" s="10" t="str">
        <f t="shared" si="47"/>
        <v xml:space="preserve"> </v>
      </c>
      <c r="AN214" s="10">
        <f t="shared" si="48"/>
        <v>0</v>
      </c>
      <c r="AO214" s="23">
        <f t="shared" si="49"/>
        <v>0</v>
      </c>
    </row>
    <row r="215" spans="1:41" s="220" customFormat="1">
      <c r="A215" s="137" t="s">
        <v>454</v>
      </c>
      <c r="B215" s="125" t="s">
        <v>375</v>
      </c>
      <c r="C215" s="275"/>
      <c r="D215" s="250"/>
      <c r="E215" s="126" t="s">
        <v>339</v>
      </c>
      <c r="F215" s="126" t="s">
        <v>538</v>
      </c>
      <c r="G215" s="133">
        <v>1</v>
      </c>
      <c r="H215" s="127">
        <v>342</v>
      </c>
      <c r="I215" s="127">
        <v>40</v>
      </c>
      <c r="J215" s="127">
        <v>1</v>
      </c>
      <c r="K215" s="127">
        <v>20</v>
      </c>
      <c r="L215" s="127">
        <v>30</v>
      </c>
      <c r="M215" s="128">
        <v>0.26</v>
      </c>
      <c r="N215" s="10">
        <f t="shared" si="39"/>
        <v>88.92</v>
      </c>
      <c r="O215" s="10">
        <f>IF(C215='User Input'!$C$1,1,0)</f>
        <v>0</v>
      </c>
      <c r="P215" s="10">
        <f t="shared" si="50"/>
        <v>0</v>
      </c>
      <c r="Q215" s="10">
        <f t="shared" si="40"/>
        <v>0</v>
      </c>
      <c r="R215" s="10" t="str">
        <f t="shared" si="41"/>
        <v>Young Jr., Eric</v>
      </c>
      <c r="S215" s="10">
        <f t="shared" si="42"/>
        <v>0</v>
      </c>
      <c r="T215" s="23">
        <f t="shared" si="43"/>
        <v>1</v>
      </c>
      <c r="U215" s="295" t="s">
        <v>655</v>
      </c>
      <c r="V215" s="228" t="s">
        <v>454</v>
      </c>
      <c r="W215" s="125"/>
      <c r="X215" s="225"/>
      <c r="Y215" s="216"/>
      <c r="Z215" s="216"/>
      <c r="AA215" s="235"/>
      <c r="AB215" s="278" t="s">
        <v>454</v>
      </c>
      <c r="AC215" s="280" t="s">
        <v>454</v>
      </c>
      <c r="AD215" s="280" t="s">
        <v>454</v>
      </c>
      <c r="AE215" s="273" t="s">
        <v>454</v>
      </c>
      <c r="AF215" s="273" t="s">
        <v>454</v>
      </c>
      <c r="AG215" s="273" t="s">
        <v>454</v>
      </c>
      <c r="AH215" s="10" t="e">
        <f t="shared" si="44"/>
        <v>#VALUE!</v>
      </c>
      <c r="AI215" s="10" t="e">
        <f t="shared" si="45"/>
        <v>#VALUE!</v>
      </c>
      <c r="AJ215" s="10">
        <f>IF(W215='User Input'!$C$1,1,0)</f>
        <v>0</v>
      </c>
      <c r="AK215" s="10">
        <f t="shared" si="51"/>
        <v>0</v>
      </c>
      <c r="AL215" s="10">
        <f t="shared" si="46"/>
        <v>0</v>
      </c>
      <c r="AM215" s="10" t="str">
        <f t="shared" si="47"/>
        <v xml:space="preserve"> </v>
      </c>
      <c r="AN215" s="10">
        <f t="shared" si="48"/>
        <v>0</v>
      </c>
      <c r="AO215" s="23">
        <f t="shared" si="49"/>
        <v>0</v>
      </c>
    </row>
    <row r="216" spans="1:41" s="220" customFormat="1">
      <c r="A216" s="137" t="s">
        <v>454</v>
      </c>
      <c r="B216" s="125" t="s">
        <v>454</v>
      </c>
      <c r="C216" s="275"/>
      <c r="D216" s="250"/>
      <c r="E216" s="126" t="s">
        <v>454</v>
      </c>
      <c r="F216" s="126" t="s">
        <v>454</v>
      </c>
      <c r="G216" s="133"/>
      <c r="H216" s="127" t="s">
        <v>454</v>
      </c>
      <c r="I216" s="127" t="s">
        <v>454</v>
      </c>
      <c r="J216" s="127" t="s">
        <v>454</v>
      </c>
      <c r="K216" s="127" t="s">
        <v>454</v>
      </c>
      <c r="L216" s="127" t="s">
        <v>454</v>
      </c>
      <c r="M216" s="128" t="s">
        <v>454</v>
      </c>
      <c r="N216" s="10" t="e">
        <f t="shared" si="39"/>
        <v>#VALUE!</v>
      </c>
      <c r="O216" s="10">
        <f>IF(C216='User Input'!$C$1,1,0)</f>
        <v>0</v>
      </c>
      <c r="P216" s="10">
        <f t="shared" si="50"/>
        <v>0</v>
      </c>
      <c r="Q216" s="10">
        <f t="shared" si="40"/>
        <v>0</v>
      </c>
      <c r="R216" s="10" t="str">
        <f t="shared" si="41"/>
        <v xml:space="preserve"> </v>
      </c>
      <c r="S216" s="10">
        <f t="shared" si="42"/>
        <v>0</v>
      </c>
      <c r="T216" s="23">
        <f t="shared" si="43"/>
        <v>0</v>
      </c>
      <c r="U216" s="295" t="s">
        <v>655</v>
      </c>
      <c r="V216" s="228" t="s">
        <v>454</v>
      </c>
      <c r="W216" s="125"/>
      <c r="X216" s="225"/>
      <c r="Y216" s="216"/>
      <c r="Z216" s="216"/>
      <c r="AA216" s="235"/>
      <c r="AB216" s="278" t="s">
        <v>454</v>
      </c>
      <c r="AC216" s="280" t="s">
        <v>454</v>
      </c>
      <c r="AD216" s="280" t="s">
        <v>454</v>
      </c>
      <c r="AE216" s="273" t="s">
        <v>454</v>
      </c>
      <c r="AF216" s="273" t="s">
        <v>454</v>
      </c>
      <c r="AG216" s="273" t="s">
        <v>454</v>
      </c>
      <c r="AH216" s="10" t="e">
        <f t="shared" si="44"/>
        <v>#VALUE!</v>
      </c>
      <c r="AI216" s="10" t="e">
        <f t="shared" si="45"/>
        <v>#VALUE!</v>
      </c>
      <c r="AJ216" s="10">
        <f>IF(W216='User Input'!$C$1,1,0)</f>
        <v>0</v>
      </c>
      <c r="AK216" s="10">
        <f t="shared" si="51"/>
        <v>0</v>
      </c>
      <c r="AL216" s="10">
        <f t="shared" si="46"/>
        <v>0</v>
      </c>
      <c r="AM216" s="10" t="str">
        <f t="shared" si="47"/>
        <v xml:space="preserve"> </v>
      </c>
      <c r="AN216" s="10">
        <f t="shared" si="48"/>
        <v>0</v>
      </c>
      <c r="AO216" s="23">
        <f t="shared" si="49"/>
        <v>0</v>
      </c>
    </row>
    <row r="217" spans="1:41" s="220" customFormat="1">
      <c r="A217" s="137" t="s">
        <v>454</v>
      </c>
      <c r="B217" s="125" t="s">
        <v>366</v>
      </c>
      <c r="C217" s="275"/>
      <c r="D217" s="256"/>
      <c r="E217" s="126" t="s">
        <v>533</v>
      </c>
      <c r="F217" s="126" t="s">
        <v>542</v>
      </c>
      <c r="G217" s="133">
        <v>3</v>
      </c>
      <c r="H217" s="127">
        <v>480</v>
      </c>
      <c r="I217" s="127">
        <v>50</v>
      </c>
      <c r="J217" s="127">
        <v>6</v>
      </c>
      <c r="K217" s="127">
        <v>50</v>
      </c>
      <c r="L217" s="127">
        <v>4</v>
      </c>
      <c r="M217" s="128">
        <v>0.28499999999999998</v>
      </c>
      <c r="N217" s="10">
        <f t="shared" si="39"/>
        <v>136.79999999999998</v>
      </c>
      <c r="O217" s="10">
        <f>IF(C217='User Input'!$C$1,1,0)</f>
        <v>0</v>
      </c>
      <c r="P217" s="10">
        <f t="shared" si="50"/>
        <v>0</v>
      </c>
      <c r="Q217" s="10">
        <f t="shared" si="40"/>
        <v>0</v>
      </c>
      <c r="R217" s="10" t="str">
        <f t="shared" si="41"/>
        <v>Polanco, Placido</v>
      </c>
      <c r="S217" s="10">
        <f t="shared" si="42"/>
        <v>0</v>
      </c>
      <c r="T217" s="23">
        <f t="shared" si="43"/>
        <v>3</v>
      </c>
      <c r="U217" s="295" t="s">
        <v>655</v>
      </c>
      <c r="V217" s="228" t="s">
        <v>454</v>
      </c>
      <c r="W217" s="125"/>
      <c r="X217" s="225"/>
      <c r="Y217" s="216"/>
      <c r="Z217" s="216"/>
      <c r="AA217" s="235"/>
      <c r="AB217" s="278" t="s">
        <v>454</v>
      </c>
      <c r="AC217" s="280" t="s">
        <v>454</v>
      </c>
      <c r="AD217" s="280" t="s">
        <v>454</v>
      </c>
      <c r="AE217" s="273" t="s">
        <v>454</v>
      </c>
      <c r="AF217" s="273" t="s">
        <v>454</v>
      </c>
      <c r="AG217" s="273" t="s">
        <v>454</v>
      </c>
      <c r="AH217" s="10" t="e">
        <f t="shared" si="44"/>
        <v>#VALUE!</v>
      </c>
      <c r="AI217" s="10" t="e">
        <f t="shared" si="45"/>
        <v>#VALUE!</v>
      </c>
      <c r="AJ217" s="10">
        <f>IF(W217='User Input'!$C$1,1,0)</f>
        <v>0</v>
      </c>
      <c r="AK217" s="10">
        <f t="shared" si="51"/>
        <v>0</v>
      </c>
      <c r="AL217" s="10">
        <f t="shared" si="46"/>
        <v>0</v>
      </c>
      <c r="AM217" s="10" t="str">
        <f t="shared" si="47"/>
        <v xml:space="preserve"> </v>
      </c>
      <c r="AN217" s="10">
        <f t="shared" si="48"/>
        <v>0</v>
      </c>
      <c r="AO217" s="23">
        <f t="shared" si="49"/>
        <v>0</v>
      </c>
    </row>
    <row r="218" spans="1:41" s="220" customFormat="1">
      <c r="A218" s="137" t="s">
        <v>454</v>
      </c>
      <c r="B218" s="125" t="s">
        <v>591</v>
      </c>
      <c r="C218" s="275"/>
      <c r="D218" s="250"/>
      <c r="E218" s="126" t="s">
        <v>642</v>
      </c>
      <c r="F218" s="126" t="s">
        <v>542</v>
      </c>
      <c r="G218" s="133">
        <v>1</v>
      </c>
      <c r="H218" s="127">
        <v>563</v>
      </c>
      <c r="I218" s="127">
        <v>70</v>
      </c>
      <c r="J218" s="127">
        <v>11</v>
      </c>
      <c r="K218" s="127">
        <v>85</v>
      </c>
      <c r="L218" s="127">
        <v>15</v>
      </c>
      <c r="M218" s="128">
        <v>0.27</v>
      </c>
      <c r="N218" s="10">
        <f t="shared" si="39"/>
        <v>152.01000000000002</v>
      </c>
      <c r="O218" s="10">
        <f>IF(C218='User Input'!$C$1,1,0)</f>
        <v>0</v>
      </c>
      <c r="P218" s="10">
        <f t="shared" si="50"/>
        <v>0</v>
      </c>
      <c r="Q218" s="10">
        <f t="shared" si="40"/>
        <v>0</v>
      </c>
      <c r="R218" s="10" t="str">
        <f t="shared" si="41"/>
        <v>Headley, Chase</v>
      </c>
      <c r="S218" s="10">
        <f t="shared" si="42"/>
        <v>0</v>
      </c>
      <c r="T218" s="23">
        <f t="shared" si="43"/>
        <v>1</v>
      </c>
      <c r="U218" s="295" t="s">
        <v>655</v>
      </c>
      <c r="V218" s="228" t="s">
        <v>454</v>
      </c>
      <c r="W218" s="125"/>
      <c r="X218" s="225"/>
      <c r="Y218" s="216"/>
      <c r="Z218" s="216"/>
      <c r="AA218" s="235"/>
      <c r="AB218" s="278" t="s">
        <v>454</v>
      </c>
      <c r="AC218" s="280" t="s">
        <v>454</v>
      </c>
      <c r="AD218" s="280" t="s">
        <v>454</v>
      </c>
      <c r="AE218" s="273" t="s">
        <v>454</v>
      </c>
      <c r="AF218" s="273" t="s">
        <v>454</v>
      </c>
      <c r="AG218" s="273" t="s">
        <v>454</v>
      </c>
      <c r="AH218" s="10" t="e">
        <f t="shared" si="44"/>
        <v>#VALUE!</v>
      </c>
      <c r="AI218" s="10" t="e">
        <f t="shared" si="45"/>
        <v>#VALUE!</v>
      </c>
      <c r="AJ218" s="10">
        <f>IF(W218='User Input'!$C$1,1,0)</f>
        <v>0</v>
      </c>
      <c r="AK218" s="10">
        <f t="shared" si="51"/>
        <v>0</v>
      </c>
      <c r="AL218" s="10">
        <f t="shared" si="46"/>
        <v>0</v>
      </c>
      <c r="AM218" s="10" t="str">
        <f t="shared" si="47"/>
        <v xml:space="preserve"> </v>
      </c>
      <c r="AN218" s="10">
        <f t="shared" si="48"/>
        <v>0</v>
      </c>
      <c r="AO218" s="23">
        <f t="shared" si="49"/>
        <v>0</v>
      </c>
    </row>
    <row r="219" spans="1:41" s="220" customFormat="1">
      <c r="A219" s="137" t="s">
        <v>454</v>
      </c>
      <c r="B219" s="125" t="s">
        <v>327</v>
      </c>
      <c r="C219" s="275"/>
      <c r="D219" s="250"/>
      <c r="E219" s="126" t="s">
        <v>343</v>
      </c>
      <c r="F219" s="126" t="s">
        <v>532</v>
      </c>
      <c r="G219" s="133">
        <v>12</v>
      </c>
      <c r="H219" s="127">
        <v>500</v>
      </c>
      <c r="I219" s="127">
        <v>55</v>
      </c>
      <c r="J219" s="127">
        <v>8</v>
      </c>
      <c r="K219" s="127">
        <v>60</v>
      </c>
      <c r="L219" s="127">
        <v>15</v>
      </c>
      <c r="M219" s="128">
        <v>0.26500000000000001</v>
      </c>
      <c r="N219" s="10">
        <f t="shared" si="39"/>
        <v>132.5</v>
      </c>
      <c r="O219" s="10">
        <f>IF(C219='User Input'!$C$1,1,0)</f>
        <v>0</v>
      </c>
      <c r="P219" s="10">
        <f t="shared" si="50"/>
        <v>0</v>
      </c>
      <c r="Q219" s="10">
        <f t="shared" si="40"/>
        <v>0</v>
      </c>
      <c r="R219" s="10" t="str">
        <f t="shared" si="41"/>
        <v>Pennington, Cliff</v>
      </c>
      <c r="S219" s="10">
        <f t="shared" si="42"/>
        <v>0</v>
      </c>
      <c r="T219" s="23">
        <f t="shared" si="43"/>
        <v>12</v>
      </c>
      <c r="U219" s="295" t="s">
        <v>655</v>
      </c>
      <c r="V219" s="228" t="s">
        <v>454</v>
      </c>
      <c r="W219" s="125"/>
      <c r="X219" s="225"/>
      <c r="Y219" s="216"/>
      <c r="Z219" s="216"/>
      <c r="AA219" s="235"/>
      <c r="AB219" s="278" t="s">
        <v>454</v>
      </c>
      <c r="AC219" s="280" t="s">
        <v>454</v>
      </c>
      <c r="AD219" s="280" t="s">
        <v>454</v>
      </c>
      <c r="AE219" s="273" t="s">
        <v>454</v>
      </c>
      <c r="AF219" s="273" t="s">
        <v>454</v>
      </c>
      <c r="AG219" s="273" t="s">
        <v>454</v>
      </c>
      <c r="AH219" s="10" t="e">
        <f t="shared" si="44"/>
        <v>#VALUE!</v>
      </c>
      <c r="AI219" s="10" t="e">
        <f t="shared" si="45"/>
        <v>#VALUE!</v>
      </c>
      <c r="AJ219" s="10">
        <f>IF(W219='User Input'!$C$1,1,0)</f>
        <v>0</v>
      </c>
      <c r="AK219" s="10">
        <f t="shared" si="51"/>
        <v>0</v>
      </c>
      <c r="AL219" s="10">
        <f t="shared" si="46"/>
        <v>0</v>
      </c>
      <c r="AM219" s="10" t="str">
        <f t="shared" si="47"/>
        <v xml:space="preserve"> </v>
      </c>
      <c r="AN219" s="10">
        <f t="shared" si="48"/>
        <v>0</v>
      </c>
      <c r="AO219" s="23">
        <f t="shared" si="49"/>
        <v>0</v>
      </c>
    </row>
    <row r="220" spans="1:41" s="220" customFormat="1">
      <c r="A220" s="137" t="s">
        <v>454</v>
      </c>
      <c r="B220" s="125" t="s">
        <v>163</v>
      </c>
      <c r="C220" s="275"/>
      <c r="D220" s="250"/>
      <c r="E220" s="126" t="s">
        <v>543</v>
      </c>
      <c r="F220" s="126" t="s">
        <v>519</v>
      </c>
      <c r="G220" s="133">
        <v>1</v>
      </c>
      <c r="H220" s="127">
        <v>341</v>
      </c>
      <c r="I220" s="127">
        <v>40</v>
      </c>
      <c r="J220" s="127">
        <v>5</v>
      </c>
      <c r="K220" s="127">
        <v>45</v>
      </c>
      <c r="L220" s="127">
        <v>3</v>
      </c>
      <c r="M220" s="128">
        <v>0.255</v>
      </c>
      <c r="N220" s="10">
        <f t="shared" si="39"/>
        <v>86.954999999999998</v>
      </c>
      <c r="O220" s="10">
        <f>IF(C220='User Input'!$C$1,1,0)</f>
        <v>0</v>
      </c>
      <c r="P220" s="10">
        <f t="shared" si="50"/>
        <v>0</v>
      </c>
      <c r="Q220" s="10">
        <f t="shared" si="40"/>
        <v>0</v>
      </c>
      <c r="R220" s="10" t="str">
        <f t="shared" si="41"/>
        <v>Jaso, John</v>
      </c>
      <c r="S220" s="10">
        <f t="shared" si="42"/>
        <v>0</v>
      </c>
      <c r="T220" s="23">
        <f t="shared" si="43"/>
        <v>1</v>
      </c>
      <c r="U220" s="295" t="s">
        <v>655</v>
      </c>
      <c r="V220" s="228" t="s">
        <v>454</v>
      </c>
      <c r="W220" s="125"/>
      <c r="X220" s="225"/>
      <c r="Y220" s="216"/>
      <c r="Z220" s="216"/>
      <c r="AA220" s="235"/>
      <c r="AB220" s="278" t="s">
        <v>454</v>
      </c>
      <c r="AC220" s="280" t="s">
        <v>454</v>
      </c>
      <c r="AD220" s="280" t="s">
        <v>454</v>
      </c>
      <c r="AE220" s="273" t="s">
        <v>454</v>
      </c>
      <c r="AF220" s="273" t="s">
        <v>454</v>
      </c>
      <c r="AG220" s="273" t="s">
        <v>454</v>
      </c>
      <c r="AH220" s="10" t="e">
        <f t="shared" si="44"/>
        <v>#VALUE!</v>
      </c>
      <c r="AI220" s="10" t="e">
        <f t="shared" si="45"/>
        <v>#VALUE!</v>
      </c>
      <c r="AJ220" s="10">
        <f>IF(W220='User Input'!$C$1,1,0)</f>
        <v>0</v>
      </c>
      <c r="AK220" s="10">
        <f t="shared" si="51"/>
        <v>0</v>
      </c>
      <c r="AL220" s="10">
        <f t="shared" si="46"/>
        <v>0</v>
      </c>
      <c r="AM220" s="10" t="str">
        <f t="shared" si="47"/>
        <v xml:space="preserve"> </v>
      </c>
      <c r="AN220" s="10">
        <f t="shared" si="48"/>
        <v>0</v>
      </c>
      <c r="AO220" s="23">
        <f t="shared" si="49"/>
        <v>0</v>
      </c>
    </row>
    <row r="221" spans="1:41" s="220" customFormat="1">
      <c r="A221" s="137" t="s">
        <v>454</v>
      </c>
      <c r="B221" s="125" t="s">
        <v>287</v>
      </c>
      <c r="C221" s="275"/>
      <c r="D221" s="250"/>
      <c r="E221" s="126" t="s">
        <v>543</v>
      </c>
      <c r="F221" s="126" t="s">
        <v>519</v>
      </c>
      <c r="G221" s="133">
        <v>2</v>
      </c>
      <c r="H221" s="127">
        <v>402</v>
      </c>
      <c r="I221" s="127">
        <v>35</v>
      </c>
      <c r="J221" s="127">
        <v>12</v>
      </c>
      <c r="K221" s="127">
        <v>35</v>
      </c>
      <c r="L221" s="127">
        <v>3</v>
      </c>
      <c r="M221" s="128">
        <v>0.24</v>
      </c>
      <c r="N221" s="10">
        <f t="shared" si="39"/>
        <v>96.47999999999999</v>
      </c>
      <c r="O221" s="10">
        <f>IF(C221='User Input'!$C$1,1,0)</f>
        <v>0</v>
      </c>
      <c r="P221" s="10">
        <f t="shared" si="50"/>
        <v>0</v>
      </c>
      <c r="Q221" s="10">
        <f t="shared" si="40"/>
        <v>0</v>
      </c>
      <c r="R221" s="10" t="str">
        <f t="shared" si="41"/>
        <v>Olivo, Miguel</v>
      </c>
      <c r="S221" s="10">
        <f t="shared" si="42"/>
        <v>0</v>
      </c>
      <c r="T221" s="23">
        <f t="shared" si="43"/>
        <v>2</v>
      </c>
      <c r="U221" s="295" t="s">
        <v>655</v>
      </c>
      <c r="V221" s="228" t="s">
        <v>454</v>
      </c>
      <c r="W221" s="125"/>
      <c r="X221" s="225"/>
      <c r="Y221" s="216"/>
      <c r="Z221" s="216"/>
      <c r="AA221" s="235"/>
      <c r="AB221" s="278" t="s">
        <v>454</v>
      </c>
      <c r="AC221" s="280" t="s">
        <v>454</v>
      </c>
      <c r="AD221" s="280" t="s">
        <v>454</v>
      </c>
      <c r="AE221" s="273" t="s">
        <v>454</v>
      </c>
      <c r="AF221" s="273" t="s">
        <v>454</v>
      </c>
      <c r="AG221" s="273" t="s">
        <v>454</v>
      </c>
      <c r="AH221" s="10" t="e">
        <f t="shared" si="44"/>
        <v>#VALUE!</v>
      </c>
      <c r="AI221" s="10" t="e">
        <f t="shared" si="45"/>
        <v>#VALUE!</v>
      </c>
      <c r="AJ221" s="10">
        <f>IF(W221='User Input'!$C$1,1,0)</f>
        <v>0</v>
      </c>
      <c r="AK221" s="10">
        <f t="shared" si="51"/>
        <v>0</v>
      </c>
      <c r="AL221" s="10">
        <f t="shared" si="46"/>
        <v>0</v>
      </c>
      <c r="AM221" s="10" t="str">
        <f t="shared" si="47"/>
        <v xml:space="preserve"> </v>
      </c>
      <c r="AN221" s="10">
        <f t="shared" si="48"/>
        <v>0</v>
      </c>
      <c r="AO221" s="23">
        <f t="shared" si="49"/>
        <v>0</v>
      </c>
    </row>
    <row r="222" spans="1:41" s="220" customFormat="1">
      <c r="A222" s="137" t="s">
        <v>454</v>
      </c>
      <c r="B222" s="125" t="s">
        <v>325</v>
      </c>
      <c r="C222" s="275"/>
      <c r="D222" s="256"/>
      <c r="E222" s="126" t="s">
        <v>548</v>
      </c>
      <c r="F222" s="126" t="s">
        <v>546</v>
      </c>
      <c r="G222" s="133">
        <v>1</v>
      </c>
      <c r="H222" s="127">
        <v>300</v>
      </c>
      <c r="I222" s="127">
        <v>40</v>
      </c>
      <c r="J222" s="127">
        <v>10</v>
      </c>
      <c r="K222" s="127">
        <v>40</v>
      </c>
      <c r="L222" s="127">
        <v>10</v>
      </c>
      <c r="M222" s="128">
        <v>0.26</v>
      </c>
      <c r="N222" s="10">
        <f t="shared" si="39"/>
        <v>78</v>
      </c>
      <c r="O222" s="10">
        <f>IF(C222='User Input'!$C$1,1,0)</f>
        <v>0</v>
      </c>
      <c r="P222" s="10">
        <f t="shared" si="50"/>
        <v>0</v>
      </c>
      <c r="Q222" s="10">
        <f t="shared" si="40"/>
        <v>0</v>
      </c>
      <c r="R222" s="10" t="str">
        <f t="shared" si="41"/>
        <v>Aviles, Mike</v>
      </c>
      <c r="S222" s="10">
        <f t="shared" si="42"/>
        <v>0</v>
      </c>
      <c r="T222" s="23">
        <f t="shared" si="43"/>
        <v>1</v>
      </c>
      <c r="U222" s="295" t="s">
        <v>655</v>
      </c>
      <c r="V222" s="228" t="s">
        <v>454</v>
      </c>
      <c r="W222" s="125"/>
      <c r="X222" s="225"/>
      <c r="Y222" s="216"/>
      <c r="Z222" s="216"/>
      <c r="AA222" s="235"/>
      <c r="AB222" s="278" t="s">
        <v>454</v>
      </c>
      <c r="AC222" s="280" t="s">
        <v>454</v>
      </c>
      <c r="AD222" s="280" t="s">
        <v>454</v>
      </c>
      <c r="AE222" s="273" t="s">
        <v>454</v>
      </c>
      <c r="AF222" s="273" t="s">
        <v>454</v>
      </c>
      <c r="AG222" s="273" t="s">
        <v>454</v>
      </c>
      <c r="AH222" s="10" t="e">
        <f t="shared" si="44"/>
        <v>#VALUE!</v>
      </c>
      <c r="AI222" s="10" t="e">
        <f t="shared" si="45"/>
        <v>#VALUE!</v>
      </c>
      <c r="AJ222" s="10">
        <f>IF(W222='User Input'!$C$1,1,0)</f>
        <v>0</v>
      </c>
      <c r="AK222" s="10">
        <f t="shared" si="51"/>
        <v>0</v>
      </c>
      <c r="AL222" s="10">
        <f t="shared" si="46"/>
        <v>0</v>
      </c>
      <c r="AM222" s="10" t="str">
        <f t="shared" si="47"/>
        <v xml:space="preserve"> </v>
      </c>
      <c r="AN222" s="10">
        <f t="shared" si="48"/>
        <v>0</v>
      </c>
      <c r="AO222" s="23">
        <f t="shared" si="49"/>
        <v>0</v>
      </c>
    </row>
    <row r="223" spans="1:41" s="220" customFormat="1">
      <c r="A223" s="137" t="s">
        <v>454</v>
      </c>
      <c r="B223" s="125" t="s">
        <v>134</v>
      </c>
      <c r="C223" s="275"/>
      <c r="D223" s="256"/>
      <c r="E223" s="126" t="s">
        <v>167</v>
      </c>
      <c r="F223" s="126" t="s">
        <v>574</v>
      </c>
      <c r="G223" s="133">
        <v>1</v>
      </c>
      <c r="H223" s="127">
        <v>300</v>
      </c>
      <c r="I223" s="127">
        <v>25</v>
      </c>
      <c r="J223" s="127">
        <v>8</v>
      </c>
      <c r="K223" s="127">
        <v>30</v>
      </c>
      <c r="L223" s="127">
        <v>1</v>
      </c>
      <c r="M223" s="128">
        <v>0.23</v>
      </c>
      <c r="N223" s="10">
        <f t="shared" si="39"/>
        <v>69</v>
      </c>
      <c r="O223" s="10">
        <f>IF(C223='User Input'!$C$1,1,0)</f>
        <v>0</v>
      </c>
      <c r="P223" s="10">
        <f t="shared" si="50"/>
        <v>0</v>
      </c>
      <c r="Q223" s="10">
        <f t="shared" si="40"/>
        <v>0</v>
      </c>
      <c r="R223" s="10" t="str">
        <f t="shared" si="41"/>
        <v>Uribe, Juan</v>
      </c>
      <c r="S223" s="10">
        <f t="shared" si="42"/>
        <v>0</v>
      </c>
      <c r="T223" s="23">
        <f t="shared" si="43"/>
        <v>1</v>
      </c>
      <c r="U223" s="295" t="s">
        <v>655</v>
      </c>
      <c r="V223" s="228" t="s">
        <v>454</v>
      </c>
      <c r="W223" s="125"/>
      <c r="X223" s="225"/>
      <c r="Y223" s="216"/>
      <c r="Z223" s="216"/>
      <c r="AA223" s="235"/>
      <c r="AB223" s="278" t="s">
        <v>454</v>
      </c>
      <c r="AC223" s="280" t="s">
        <v>454</v>
      </c>
      <c r="AD223" s="280" t="s">
        <v>454</v>
      </c>
      <c r="AE223" s="273" t="s">
        <v>454</v>
      </c>
      <c r="AF223" s="273" t="s">
        <v>454</v>
      </c>
      <c r="AG223" s="273" t="s">
        <v>454</v>
      </c>
      <c r="AH223" s="10" t="e">
        <f t="shared" si="44"/>
        <v>#VALUE!</v>
      </c>
      <c r="AI223" s="10" t="e">
        <f t="shared" si="45"/>
        <v>#VALUE!</v>
      </c>
      <c r="AJ223" s="10">
        <f>IF(W223='User Input'!$C$1,1,0)</f>
        <v>0</v>
      </c>
      <c r="AK223" s="10">
        <f t="shared" si="51"/>
        <v>0</v>
      </c>
      <c r="AL223" s="10">
        <f t="shared" si="46"/>
        <v>0</v>
      </c>
      <c r="AM223" s="10" t="str">
        <f t="shared" si="47"/>
        <v xml:space="preserve"> </v>
      </c>
      <c r="AN223" s="10">
        <f t="shared" si="48"/>
        <v>0</v>
      </c>
      <c r="AO223" s="23">
        <f t="shared" si="49"/>
        <v>0</v>
      </c>
    </row>
    <row r="224" spans="1:41" s="220" customFormat="1">
      <c r="A224" s="137" t="s">
        <v>454</v>
      </c>
      <c r="B224" s="125" t="s">
        <v>177</v>
      </c>
      <c r="C224" s="275"/>
      <c r="D224" s="250"/>
      <c r="E224" s="126" t="s">
        <v>165</v>
      </c>
      <c r="F224" s="285" t="s">
        <v>578</v>
      </c>
      <c r="G224" s="133">
        <v>10</v>
      </c>
      <c r="H224" s="127">
        <v>540</v>
      </c>
      <c r="I224" s="127">
        <v>68</v>
      </c>
      <c r="J224" s="127">
        <v>9</v>
      </c>
      <c r="K224" s="127">
        <v>50</v>
      </c>
      <c r="L224" s="127">
        <v>6</v>
      </c>
      <c r="M224" s="128">
        <v>0.28000000000000003</v>
      </c>
      <c r="N224" s="10">
        <f t="shared" si="39"/>
        <v>151.20000000000002</v>
      </c>
      <c r="O224" s="10">
        <f>IF(C224='User Input'!$C$1,1,0)</f>
        <v>0</v>
      </c>
      <c r="P224" s="10">
        <f t="shared" si="50"/>
        <v>0</v>
      </c>
      <c r="Q224" s="10">
        <f t="shared" si="40"/>
        <v>0</v>
      </c>
      <c r="R224" s="10" t="str">
        <f t="shared" si="41"/>
        <v>Infante, Omar</v>
      </c>
      <c r="S224" s="10">
        <f t="shared" si="42"/>
        <v>0</v>
      </c>
      <c r="T224" s="23">
        <f t="shared" si="43"/>
        <v>10</v>
      </c>
      <c r="U224" s="295" t="s">
        <v>655</v>
      </c>
      <c r="V224" s="228" t="s">
        <v>454</v>
      </c>
      <c r="W224" s="125"/>
      <c r="X224" s="225"/>
      <c r="Y224" s="216"/>
      <c r="Z224" s="216"/>
      <c r="AA224" s="235"/>
      <c r="AB224" s="278" t="s">
        <v>454</v>
      </c>
      <c r="AC224" s="280" t="s">
        <v>454</v>
      </c>
      <c r="AD224" s="280" t="s">
        <v>454</v>
      </c>
      <c r="AE224" s="273" t="s">
        <v>454</v>
      </c>
      <c r="AF224" s="273" t="s">
        <v>454</v>
      </c>
      <c r="AG224" s="273" t="s">
        <v>454</v>
      </c>
      <c r="AH224" s="10" t="e">
        <f t="shared" si="44"/>
        <v>#VALUE!</v>
      </c>
      <c r="AI224" s="10" t="e">
        <f t="shared" si="45"/>
        <v>#VALUE!</v>
      </c>
      <c r="AJ224" s="10">
        <f>IF(W224='User Input'!$C$1,1,0)</f>
        <v>0</v>
      </c>
      <c r="AK224" s="10">
        <f t="shared" si="51"/>
        <v>0</v>
      </c>
      <c r="AL224" s="10">
        <f t="shared" si="46"/>
        <v>0</v>
      </c>
      <c r="AM224" s="10" t="str">
        <f t="shared" si="47"/>
        <v xml:space="preserve"> </v>
      </c>
      <c r="AN224" s="10">
        <f t="shared" si="48"/>
        <v>0</v>
      </c>
      <c r="AO224" s="23">
        <f t="shared" si="49"/>
        <v>0</v>
      </c>
    </row>
    <row r="225" spans="1:41" s="220" customFormat="1">
      <c r="A225" s="137" t="s">
        <v>454</v>
      </c>
      <c r="B225" s="125" t="s">
        <v>454</v>
      </c>
      <c r="C225" s="275"/>
      <c r="D225" s="250"/>
      <c r="E225" s="126" t="s">
        <v>454</v>
      </c>
      <c r="F225" s="126" t="s">
        <v>454</v>
      </c>
      <c r="G225" s="133"/>
      <c r="H225" s="127" t="s">
        <v>454</v>
      </c>
      <c r="I225" s="127" t="s">
        <v>454</v>
      </c>
      <c r="J225" s="127" t="s">
        <v>454</v>
      </c>
      <c r="K225" s="127" t="s">
        <v>454</v>
      </c>
      <c r="L225" s="127" t="s">
        <v>454</v>
      </c>
      <c r="M225" s="128" t="s">
        <v>454</v>
      </c>
      <c r="N225" s="10" t="e">
        <f t="shared" si="39"/>
        <v>#VALUE!</v>
      </c>
      <c r="O225" s="10">
        <f>IF(C225='User Input'!$C$1,1,0)</f>
        <v>0</v>
      </c>
      <c r="P225" s="10">
        <f t="shared" si="50"/>
        <v>0</v>
      </c>
      <c r="Q225" s="10">
        <f t="shared" si="40"/>
        <v>0</v>
      </c>
      <c r="R225" s="10" t="str">
        <f t="shared" si="41"/>
        <v xml:space="preserve"> </v>
      </c>
      <c r="S225" s="10">
        <f t="shared" si="42"/>
        <v>0</v>
      </c>
      <c r="T225" s="23">
        <f t="shared" si="43"/>
        <v>0</v>
      </c>
      <c r="U225" s="295" t="s">
        <v>655</v>
      </c>
      <c r="V225" s="228" t="s">
        <v>454</v>
      </c>
      <c r="W225" s="125"/>
      <c r="X225" s="225"/>
      <c r="Y225" s="216"/>
      <c r="Z225" s="216"/>
      <c r="AA225" s="235"/>
      <c r="AB225" s="278" t="s">
        <v>454</v>
      </c>
      <c r="AC225" s="280" t="s">
        <v>454</v>
      </c>
      <c r="AD225" s="280" t="s">
        <v>454</v>
      </c>
      <c r="AE225" s="273" t="s">
        <v>454</v>
      </c>
      <c r="AF225" s="273" t="s">
        <v>454</v>
      </c>
      <c r="AG225" s="273" t="s">
        <v>454</v>
      </c>
      <c r="AH225" s="10" t="e">
        <f t="shared" si="44"/>
        <v>#VALUE!</v>
      </c>
      <c r="AI225" s="10" t="e">
        <f t="shared" si="45"/>
        <v>#VALUE!</v>
      </c>
      <c r="AJ225" s="10">
        <f>IF(W225='User Input'!$C$1,1,0)</f>
        <v>0</v>
      </c>
      <c r="AK225" s="10">
        <f t="shared" si="51"/>
        <v>0</v>
      </c>
      <c r="AL225" s="10">
        <f t="shared" si="46"/>
        <v>0</v>
      </c>
      <c r="AM225" s="10" t="str">
        <f t="shared" si="47"/>
        <v xml:space="preserve"> </v>
      </c>
      <c r="AN225" s="10">
        <f t="shared" si="48"/>
        <v>0</v>
      </c>
      <c r="AO225" s="23">
        <f t="shared" si="49"/>
        <v>0</v>
      </c>
    </row>
    <row r="226" spans="1:41" s="220" customFormat="1">
      <c r="A226" s="137" t="s">
        <v>454</v>
      </c>
      <c r="B226" s="125" t="s">
        <v>109</v>
      </c>
      <c r="C226" s="275"/>
      <c r="D226" s="250"/>
      <c r="E226" s="126" t="s">
        <v>342</v>
      </c>
      <c r="F226" s="126" t="s">
        <v>542</v>
      </c>
      <c r="G226" s="133">
        <v>3</v>
      </c>
      <c r="H226" s="127">
        <v>387</v>
      </c>
      <c r="I226" s="127">
        <v>50</v>
      </c>
      <c r="J226" s="127">
        <v>9</v>
      </c>
      <c r="K226" s="127">
        <v>55</v>
      </c>
      <c r="L226" s="127">
        <v>2</v>
      </c>
      <c r="M226" s="128">
        <v>0.27</v>
      </c>
      <c r="N226" s="10">
        <f t="shared" si="39"/>
        <v>104.49000000000001</v>
      </c>
      <c r="O226" s="10">
        <f>IF(C226='User Input'!$C$1,1,0)</f>
        <v>0</v>
      </c>
      <c r="P226" s="10">
        <f t="shared" si="50"/>
        <v>0</v>
      </c>
      <c r="Q226" s="10">
        <f t="shared" si="40"/>
        <v>0</v>
      </c>
      <c r="R226" s="10" t="str">
        <f t="shared" si="41"/>
        <v>Rolen, Scott</v>
      </c>
      <c r="S226" s="10">
        <f t="shared" si="42"/>
        <v>0</v>
      </c>
      <c r="T226" s="23">
        <f t="shared" si="43"/>
        <v>3</v>
      </c>
      <c r="U226" s="295" t="s">
        <v>655</v>
      </c>
      <c r="V226" s="228" t="s">
        <v>454</v>
      </c>
      <c r="W226" s="125"/>
      <c r="X226" s="225"/>
      <c r="Y226" s="216"/>
      <c r="Z226" s="216"/>
      <c r="AA226" s="235"/>
      <c r="AB226" s="278" t="s">
        <v>454</v>
      </c>
      <c r="AC226" s="280" t="s">
        <v>454</v>
      </c>
      <c r="AD226" s="280" t="s">
        <v>454</v>
      </c>
      <c r="AE226" s="273" t="s">
        <v>454</v>
      </c>
      <c r="AF226" s="273" t="s">
        <v>454</v>
      </c>
      <c r="AG226" s="273" t="s">
        <v>454</v>
      </c>
      <c r="AH226" s="10" t="e">
        <f t="shared" si="44"/>
        <v>#VALUE!</v>
      </c>
      <c r="AI226" s="10" t="e">
        <f t="shared" si="45"/>
        <v>#VALUE!</v>
      </c>
      <c r="AJ226" s="10">
        <f>IF(W226='User Input'!$C$1,1,0)</f>
        <v>0</v>
      </c>
      <c r="AK226" s="10">
        <f t="shared" si="51"/>
        <v>0</v>
      </c>
      <c r="AL226" s="10">
        <f t="shared" si="46"/>
        <v>0</v>
      </c>
      <c r="AM226" s="10" t="str">
        <f t="shared" si="47"/>
        <v xml:space="preserve"> </v>
      </c>
      <c r="AN226" s="10">
        <f t="shared" si="48"/>
        <v>0</v>
      </c>
      <c r="AO226" s="23">
        <f t="shared" si="49"/>
        <v>0</v>
      </c>
    </row>
    <row r="227" spans="1:41" s="220" customFormat="1">
      <c r="A227" s="137" t="s">
        <v>454</v>
      </c>
      <c r="B227" s="125" t="s">
        <v>267</v>
      </c>
      <c r="C227" s="275"/>
      <c r="D227" s="250"/>
      <c r="E227" s="126" t="s">
        <v>166</v>
      </c>
      <c r="F227" s="126" t="s">
        <v>538</v>
      </c>
      <c r="G227" s="133">
        <v>4</v>
      </c>
      <c r="H227" s="127">
        <v>447</v>
      </c>
      <c r="I227" s="127">
        <v>60</v>
      </c>
      <c r="J227" s="127">
        <v>18</v>
      </c>
      <c r="K227" s="127">
        <v>65</v>
      </c>
      <c r="L227" s="127">
        <v>2</v>
      </c>
      <c r="M227" s="128">
        <v>0.255</v>
      </c>
      <c r="N227" s="10">
        <f t="shared" si="39"/>
        <v>113.985</v>
      </c>
      <c r="O227" s="10">
        <f>IF(C227='User Input'!$C$1,1,0)</f>
        <v>0</v>
      </c>
      <c r="P227" s="10">
        <f t="shared" si="50"/>
        <v>0</v>
      </c>
      <c r="Q227" s="10">
        <f t="shared" si="40"/>
        <v>0</v>
      </c>
      <c r="R227" s="10" t="str">
        <f t="shared" si="41"/>
        <v>Scott, Luke</v>
      </c>
      <c r="S227" s="10">
        <f t="shared" si="42"/>
        <v>0</v>
      </c>
      <c r="T227" s="23">
        <f t="shared" si="43"/>
        <v>4</v>
      </c>
      <c r="U227" s="295" t="s">
        <v>655</v>
      </c>
      <c r="V227" s="228" t="s">
        <v>454</v>
      </c>
      <c r="W227" s="125"/>
      <c r="X227" s="225"/>
      <c r="Y227" s="216"/>
      <c r="Z227" s="216"/>
      <c r="AA227" s="235"/>
      <c r="AB227" s="278" t="s">
        <v>454</v>
      </c>
      <c r="AC227" s="280" t="s">
        <v>454</v>
      </c>
      <c r="AD227" s="280" t="s">
        <v>454</v>
      </c>
      <c r="AE227" s="273" t="s">
        <v>454</v>
      </c>
      <c r="AF227" s="273" t="s">
        <v>454</v>
      </c>
      <c r="AG227" s="273" t="s">
        <v>454</v>
      </c>
      <c r="AH227" s="10" t="e">
        <f t="shared" si="44"/>
        <v>#VALUE!</v>
      </c>
      <c r="AI227" s="10" t="e">
        <f t="shared" si="45"/>
        <v>#VALUE!</v>
      </c>
      <c r="AJ227" s="10">
        <f>IF(W227='User Input'!$C$1,1,0)</f>
        <v>0</v>
      </c>
      <c r="AK227" s="10">
        <f t="shared" si="51"/>
        <v>0</v>
      </c>
      <c r="AL227" s="10">
        <f t="shared" si="46"/>
        <v>0</v>
      </c>
      <c r="AM227" s="10" t="str">
        <f t="shared" si="47"/>
        <v xml:space="preserve"> </v>
      </c>
      <c r="AN227" s="10">
        <f t="shared" si="48"/>
        <v>0</v>
      </c>
      <c r="AO227" s="23">
        <f t="shared" si="49"/>
        <v>0</v>
      </c>
    </row>
    <row r="228" spans="1:41" s="220" customFormat="1">
      <c r="A228" s="137" t="s">
        <v>454</v>
      </c>
      <c r="B228" s="125" t="s">
        <v>450</v>
      </c>
      <c r="C228" s="275"/>
      <c r="D228" s="250"/>
      <c r="E228" s="126" t="s">
        <v>427</v>
      </c>
      <c r="F228" s="126" t="s">
        <v>538</v>
      </c>
      <c r="G228" s="133"/>
      <c r="H228" s="127" t="s">
        <v>454</v>
      </c>
      <c r="I228" s="127" t="s">
        <v>454</v>
      </c>
      <c r="J228" s="127" t="s">
        <v>454</v>
      </c>
      <c r="K228" s="127" t="s">
        <v>454</v>
      </c>
      <c r="L228" s="127" t="s">
        <v>454</v>
      </c>
      <c r="M228" s="128" t="s">
        <v>454</v>
      </c>
      <c r="N228" s="10" t="e">
        <f t="shared" si="39"/>
        <v>#VALUE!</v>
      </c>
      <c r="O228" s="10">
        <f>IF(C228='User Input'!$C$1,1,0)</f>
        <v>0</v>
      </c>
      <c r="P228" s="10">
        <f t="shared" si="50"/>
        <v>0</v>
      </c>
      <c r="Q228" s="10">
        <f t="shared" si="40"/>
        <v>0</v>
      </c>
      <c r="R228" s="10" t="str">
        <f t="shared" si="41"/>
        <v>Ibanez, Raul</v>
      </c>
      <c r="S228" s="10">
        <f t="shared" si="42"/>
        <v>0</v>
      </c>
      <c r="T228" s="23">
        <f t="shared" si="43"/>
        <v>0</v>
      </c>
      <c r="U228" s="295" t="s">
        <v>655</v>
      </c>
      <c r="V228" s="228" t="s">
        <v>454</v>
      </c>
      <c r="W228" s="125"/>
      <c r="X228" s="225"/>
      <c r="Y228" s="216"/>
      <c r="Z228" s="216"/>
      <c r="AA228" s="235"/>
      <c r="AB228" s="278" t="s">
        <v>454</v>
      </c>
      <c r="AC228" s="280" t="s">
        <v>454</v>
      </c>
      <c r="AD228" s="280" t="s">
        <v>454</v>
      </c>
      <c r="AE228" s="273" t="s">
        <v>454</v>
      </c>
      <c r="AF228" s="273" t="s">
        <v>454</v>
      </c>
      <c r="AG228" s="273" t="s">
        <v>454</v>
      </c>
      <c r="AH228" s="10" t="e">
        <f t="shared" si="44"/>
        <v>#VALUE!</v>
      </c>
      <c r="AI228" s="10" t="e">
        <f t="shared" si="45"/>
        <v>#VALUE!</v>
      </c>
      <c r="AJ228" s="10">
        <f>IF(W228='User Input'!$C$1,1,0)</f>
        <v>0</v>
      </c>
      <c r="AK228" s="10">
        <f t="shared" si="51"/>
        <v>0</v>
      </c>
      <c r="AL228" s="10">
        <f t="shared" si="46"/>
        <v>0</v>
      </c>
      <c r="AM228" s="10" t="str">
        <f t="shared" si="47"/>
        <v xml:space="preserve"> </v>
      </c>
      <c r="AN228" s="10">
        <f t="shared" si="48"/>
        <v>0</v>
      </c>
      <c r="AO228" s="23">
        <f t="shared" si="49"/>
        <v>0</v>
      </c>
    </row>
    <row r="229" spans="1:41" s="220" customFormat="1">
      <c r="A229" s="137" t="s">
        <v>454</v>
      </c>
      <c r="B229" s="125" t="s">
        <v>108</v>
      </c>
      <c r="C229" s="275"/>
      <c r="D229" s="250"/>
      <c r="E229" s="126" t="s">
        <v>547</v>
      </c>
      <c r="F229" s="126" t="s">
        <v>535</v>
      </c>
      <c r="G229" s="133">
        <v>1</v>
      </c>
      <c r="H229" s="127">
        <v>436</v>
      </c>
      <c r="I229" s="127">
        <v>60</v>
      </c>
      <c r="J229" s="127">
        <v>15</v>
      </c>
      <c r="K229" s="127">
        <v>60</v>
      </c>
      <c r="L229" s="127">
        <v>1</v>
      </c>
      <c r="M229" s="128">
        <v>0.25700000000000001</v>
      </c>
      <c r="N229" s="10">
        <f t="shared" si="39"/>
        <v>112.05200000000001</v>
      </c>
      <c r="O229" s="10">
        <f>IF(C229='User Input'!$C$1,1,0)</f>
        <v>0</v>
      </c>
      <c r="P229" s="10">
        <f t="shared" si="50"/>
        <v>0</v>
      </c>
      <c r="Q229" s="10">
        <f t="shared" si="40"/>
        <v>0</v>
      </c>
      <c r="R229" s="10" t="str">
        <f t="shared" si="41"/>
        <v>LaRoche, Adam</v>
      </c>
      <c r="S229" s="10">
        <f t="shared" si="42"/>
        <v>0</v>
      </c>
      <c r="T229" s="23">
        <f t="shared" si="43"/>
        <v>1</v>
      </c>
      <c r="U229" s="295" t="s">
        <v>655</v>
      </c>
      <c r="V229" s="228" t="s">
        <v>454</v>
      </c>
      <c r="W229" s="125"/>
      <c r="X229" s="225"/>
      <c r="Y229" s="216"/>
      <c r="Z229" s="216"/>
      <c r="AA229" s="235"/>
      <c r="AB229" s="278" t="s">
        <v>454</v>
      </c>
      <c r="AC229" s="280" t="s">
        <v>454</v>
      </c>
      <c r="AD229" s="280" t="s">
        <v>454</v>
      </c>
      <c r="AE229" s="273" t="s">
        <v>454</v>
      </c>
      <c r="AF229" s="273" t="s">
        <v>454</v>
      </c>
      <c r="AG229" s="273" t="s">
        <v>454</v>
      </c>
      <c r="AH229" s="10" t="e">
        <f t="shared" si="44"/>
        <v>#VALUE!</v>
      </c>
      <c r="AI229" s="10" t="e">
        <f t="shared" si="45"/>
        <v>#VALUE!</v>
      </c>
      <c r="AJ229" s="10">
        <f>IF(W229='User Input'!$C$1,1,0)</f>
        <v>0</v>
      </c>
      <c r="AK229" s="10">
        <f t="shared" si="51"/>
        <v>0</v>
      </c>
      <c r="AL229" s="10">
        <f t="shared" si="46"/>
        <v>0</v>
      </c>
      <c r="AM229" s="10" t="str">
        <f t="shared" si="47"/>
        <v xml:space="preserve"> </v>
      </c>
      <c r="AN229" s="10">
        <f t="shared" si="48"/>
        <v>0</v>
      </c>
      <c r="AO229" s="23">
        <f t="shared" si="49"/>
        <v>0</v>
      </c>
    </row>
    <row r="230" spans="1:41" s="220" customFormat="1">
      <c r="A230" s="137" t="s">
        <v>454</v>
      </c>
      <c r="B230" s="125" t="s">
        <v>284</v>
      </c>
      <c r="C230" s="275"/>
      <c r="D230" s="304"/>
      <c r="E230" s="126" t="s">
        <v>427</v>
      </c>
      <c r="F230" s="126" t="s">
        <v>535</v>
      </c>
      <c r="G230" s="133">
        <v>1</v>
      </c>
      <c r="H230" s="127">
        <v>476</v>
      </c>
      <c r="I230" s="127">
        <v>70</v>
      </c>
      <c r="J230" s="127">
        <v>19</v>
      </c>
      <c r="K230" s="127">
        <v>70</v>
      </c>
      <c r="L230" s="127">
        <v>2</v>
      </c>
      <c r="M230" s="128">
        <v>0.27500000000000002</v>
      </c>
      <c r="N230" s="10">
        <f t="shared" si="39"/>
        <v>130.9</v>
      </c>
      <c r="O230" s="10">
        <f>IF(C230='User Input'!$C$1,1,0)</f>
        <v>0</v>
      </c>
      <c r="P230" s="10">
        <f t="shared" si="50"/>
        <v>0</v>
      </c>
      <c r="Q230" s="10">
        <f t="shared" si="40"/>
        <v>0</v>
      </c>
      <c r="R230" s="10" t="str">
        <f t="shared" si="41"/>
        <v>Lee, Derrek</v>
      </c>
      <c r="S230" s="10">
        <f t="shared" si="42"/>
        <v>0</v>
      </c>
      <c r="T230" s="23">
        <f t="shared" si="43"/>
        <v>1</v>
      </c>
      <c r="U230" s="295" t="s">
        <v>655</v>
      </c>
      <c r="V230" s="228" t="s">
        <v>454</v>
      </c>
      <c r="W230" s="125"/>
      <c r="X230" s="225"/>
      <c r="Y230" s="216"/>
      <c r="Z230" s="216"/>
      <c r="AA230" s="235"/>
      <c r="AB230" s="278" t="s">
        <v>454</v>
      </c>
      <c r="AC230" s="280" t="s">
        <v>454</v>
      </c>
      <c r="AD230" s="280" t="s">
        <v>454</v>
      </c>
      <c r="AE230" s="273" t="s">
        <v>454</v>
      </c>
      <c r="AF230" s="273" t="s">
        <v>454</v>
      </c>
      <c r="AG230" s="273" t="s">
        <v>454</v>
      </c>
      <c r="AH230" s="10" t="e">
        <f t="shared" si="44"/>
        <v>#VALUE!</v>
      </c>
      <c r="AI230" s="10" t="e">
        <f t="shared" si="45"/>
        <v>#VALUE!</v>
      </c>
      <c r="AJ230" s="10">
        <f>IF(W230='User Input'!$C$1,1,0)</f>
        <v>0</v>
      </c>
      <c r="AK230" s="10">
        <f t="shared" si="51"/>
        <v>0</v>
      </c>
      <c r="AL230" s="10">
        <f t="shared" si="46"/>
        <v>0</v>
      </c>
      <c r="AM230" s="10" t="str">
        <f t="shared" si="47"/>
        <v xml:space="preserve"> </v>
      </c>
      <c r="AN230" s="10">
        <f t="shared" si="48"/>
        <v>0</v>
      </c>
      <c r="AO230" s="23">
        <f t="shared" si="49"/>
        <v>0</v>
      </c>
    </row>
    <row r="231" spans="1:41" s="220" customFormat="1">
      <c r="A231" s="137" t="s">
        <v>454</v>
      </c>
      <c r="B231" s="125" t="s">
        <v>454</v>
      </c>
      <c r="C231" s="275"/>
      <c r="D231" s="256"/>
      <c r="E231" s="126" t="s">
        <v>454</v>
      </c>
      <c r="F231" s="126" t="s">
        <v>454</v>
      </c>
      <c r="G231" s="133">
        <v>1</v>
      </c>
      <c r="H231" s="127" t="s">
        <v>454</v>
      </c>
      <c r="I231" s="127" t="s">
        <v>454</v>
      </c>
      <c r="J231" s="127" t="s">
        <v>454</v>
      </c>
      <c r="K231" s="127" t="s">
        <v>454</v>
      </c>
      <c r="L231" s="127" t="s">
        <v>454</v>
      </c>
      <c r="M231" s="128" t="s">
        <v>454</v>
      </c>
      <c r="N231" s="10" t="e">
        <f t="shared" si="39"/>
        <v>#VALUE!</v>
      </c>
      <c r="O231" s="10">
        <f>IF(C231='User Input'!$C$1,1,0)</f>
        <v>0</v>
      </c>
      <c r="P231" s="10">
        <f t="shared" si="50"/>
        <v>0</v>
      </c>
      <c r="Q231" s="10">
        <f t="shared" si="40"/>
        <v>0</v>
      </c>
      <c r="R231" s="10" t="str">
        <f t="shared" si="41"/>
        <v xml:space="preserve"> </v>
      </c>
      <c r="S231" s="10">
        <f t="shared" si="42"/>
        <v>0</v>
      </c>
      <c r="T231" s="23">
        <f t="shared" si="43"/>
        <v>1</v>
      </c>
      <c r="U231" s="295" t="s">
        <v>655</v>
      </c>
      <c r="V231" s="228" t="s">
        <v>454</v>
      </c>
      <c r="W231" s="125"/>
      <c r="X231" s="225"/>
      <c r="Y231" s="216"/>
      <c r="Z231" s="216"/>
      <c r="AA231" s="235"/>
      <c r="AB231" s="278" t="s">
        <v>454</v>
      </c>
      <c r="AC231" s="280" t="s">
        <v>454</v>
      </c>
      <c r="AD231" s="280" t="s">
        <v>454</v>
      </c>
      <c r="AE231" s="273" t="s">
        <v>454</v>
      </c>
      <c r="AF231" s="273" t="s">
        <v>454</v>
      </c>
      <c r="AG231" s="273" t="s">
        <v>454</v>
      </c>
      <c r="AH231" s="10" t="e">
        <f t="shared" si="44"/>
        <v>#VALUE!</v>
      </c>
      <c r="AI231" s="10" t="e">
        <f t="shared" si="45"/>
        <v>#VALUE!</v>
      </c>
      <c r="AJ231" s="10">
        <f>IF(W231='User Input'!$C$1,1,0)</f>
        <v>0</v>
      </c>
      <c r="AK231" s="10">
        <f t="shared" si="51"/>
        <v>0</v>
      </c>
      <c r="AL231" s="10">
        <f t="shared" si="46"/>
        <v>0</v>
      </c>
      <c r="AM231" s="10" t="str">
        <f t="shared" si="47"/>
        <v xml:space="preserve"> </v>
      </c>
      <c r="AN231" s="10">
        <f t="shared" si="48"/>
        <v>0</v>
      </c>
      <c r="AO231" s="23">
        <f t="shared" si="49"/>
        <v>0</v>
      </c>
    </row>
    <row r="232" spans="1:41" s="220" customFormat="1">
      <c r="A232" s="137" t="s">
        <v>454</v>
      </c>
      <c r="B232" s="125" t="s">
        <v>275</v>
      </c>
      <c r="C232" s="275"/>
      <c r="D232" s="250"/>
      <c r="E232" s="126" t="s">
        <v>341</v>
      </c>
      <c r="F232" s="126" t="s">
        <v>542</v>
      </c>
      <c r="G232" s="133">
        <v>2</v>
      </c>
      <c r="H232" s="127">
        <v>375</v>
      </c>
      <c r="I232" s="127">
        <v>40</v>
      </c>
      <c r="J232" s="127">
        <v>7</v>
      </c>
      <c r="K232" s="127">
        <v>40</v>
      </c>
      <c r="L232" s="127">
        <v>2</v>
      </c>
      <c r="M232" s="128">
        <v>0.25</v>
      </c>
      <c r="N232" s="10">
        <f t="shared" si="39"/>
        <v>93.75</v>
      </c>
      <c r="O232" s="10">
        <f>IF(C232='User Input'!$C$1,1,0)</f>
        <v>0</v>
      </c>
      <c r="P232" s="10">
        <f t="shared" si="50"/>
        <v>0</v>
      </c>
      <c r="Q232" s="10">
        <f t="shared" si="40"/>
        <v>0</v>
      </c>
      <c r="R232" s="10" t="str">
        <f t="shared" si="41"/>
        <v>Johnson, Chris</v>
      </c>
      <c r="S232" s="10">
        <f t="shared" si="42"/>
        <v>0</v>
      </c>
      <c r="T232" s="23">
        <f t="shared" si="43"/>
        <v>2</v>
      </c>
      <c r="U232" s="295" t="s">
        <v>655</v>
      </c>
      <c r="V232" s="228" t="s">
        <v>454</v>
      </c>
      <c r="W232" s="125"/>
      <c r="X232" s="225"/>
      <c r="Y232" s="216"/>
      <c r="Z232" s="216"/>
      <c r="AA232" s="235"/>
      <c r="AB232" s="278" t="s">
        <v>454</v>
      </c>
      <c r="AC232" s="280" t="s">
        <v>454</v>
      </c>
      <c r="AD232" s="280" t="s">
        <v>454</v>
      </c>
      <c r="AE232" s="273" t="s">
        <v>454</v>
      </c>
      <c r="AF232" s="273" t="s">
        <v>454</v>
      </c>
      <c r="AG232" s="273" t="s">
        <v>454</v>
      </c>
      <c r="AH232" s="10" t="e">
        <f t="shared" si="44"/>
        <v>#VALUE!</v>
      </c>
      <c r="AI232" s="10" t="e">
        <f t="shared" si="45"/>
        <v>#VALUE!</v>
      </c>
      <c r="AJ232" s="10">
        <f>IF(W232='User Input'!$C$1,1,0)</f>
        <v>0</v>
      </c>
      <c r="AK232" s="10">
        <f t="shared" si="51"/>
        <v>0</v>
      </c>
      <c r="AL232" s="10">
        <f t="shared" si="46"/>
        <v>0</v>
      </c>
      <c r="AM232" s="10" t="str">
        <f t="shared" si="47"/>
        <v xml:space="preserve"> </v>
      </c>
      <c r="AN232" s="10">
        <f t="shared" si="48"/>
        <v>0</v>
      </c>
      <c r="AO232" s="23">
        <f t="shared" si="49"/>
        <v>0</v>
      </c>
    </row>
    <row r="233" spans="1:41" s="220" customFormat="1">
      <c r="A233" s="137" t="s">
        <v>655</v>
      </c>
      <c r="B233" s="125" t="s">
        <v>99</v>
      </c>
      <c r="C233" s="275"/>
      <c r="D233" s="256"/>
      <c r="E233" s="126" t="s">
        <v>329</v>
      </c>
      <c r="F233" s="126" t="s">
        <v>277</v>
      </c>
      <c r="G233" s="133">
        <v>1</v>
      </c>
      <c r="H233" s="127">
        <v>437</v>
      </c>
      <c r="I233" s="127">
        <v>40</v>
      </c>
      <c r="J233" s="127">
        <v>2</v>
      </c>
      <c r="K233" s="127">
        <v>45</v>
      </c>
      <c r="L233" s="127">
        <v>8</v>
      </c>
      <c r="M233" s="128">
        <v>0.27200000000000002</v>
      </c>
      <c r="N233" s="10">
        <f t="shared" si="39"/>
        <v>118.864</v>
      </c>
      <c r="O233" s="10">
        <f>IF(C233='User Input'!$C$1,1,0)</f>
        <v>0</v>
      </c>
      <c r="P233" s="10">
        <f t="shared" si="50"/>
        <v>0</v>
      </c>
      <c r="Q233" s="10">
        <f t="shared" si="40"/>
        <v>0</v>
      </c>
      <c r="R233" s="10" t="str">
        <f t="shared" si="41"/>
        <v>Theriot, Ryan</v>
      </c>
      <c r="S233" s="10">
        <f t="shared" si="42"/>
        <v>0</v>
      </c>
      <c r="T233" s="23">
        <f t="shared" si="43"/>
        <v>1</v>
      </c>
      <c r="U233" s="295" t="s">
        <v>655</v>
      </c>
      <c r="V233" s="228" t="s">
        <v>454</v>
      </c>
      <c r="W233" s="125"/>
      <c r="X233" s="225"/>
      <c r="Y233" s="216"/>
      <c r="Z233" s="216"/>
      <c r="AA233" s="235"/>
      <c r="AB233" s="278" t="s">
        <v>454</v>
      </c>
      <c r="AC233" s="280" t="s">
        <v>454</v>
      </c>
      <c r="AD233" s="280" t="s">
        <v>454</v>
      </c>
      <c r="AE233" s="273" t="s">
        <v>454</v>
      </c>
      <c r="AF233" s="273" t="s">
        <v>454</v>
      </c>
      <c r="AG233" s="273" t="s">
        <v>454</v>
      </c>
      <c r="AH233" s="10" t="e">
        <f t="shared" si="44"/>
        <v>#VALUE!</v>
      </c>
      <c r="AI233" s="10" t="e">
        <f t="shared" si="45"/>
        <v>#VALUE!</v>
      </c>
      <c r="AJ233" s="10">
        <f>IF(W233='User Input'!$C$1,1,0)</f>
        <v>0</v>
      </c>
      <c r="AK233" s="10">
        <f t="shared" si="51"/>
        <v>0</v>
      </c>
      <c r="AL233" s="10">
        <f t="shared" si="46"/>
        <v>0</v>
      </c>
      <c r="AM233" s="10" t="str">
        <f t="shared" si="47"/>
        <v xml:space="preserve"> </v>
      </c>
      <c r="AN233" s="10">
        <f t="shared" si="48"/>
        <v>0</v>
      </c>
      <c r="AO233" s="23">
        <f t="shared" si="49"/>
        <v>0</v>
      </c>
    </row>
    <row r="234" spans="1:41" s="220" customFormat="1">
      <c r="A234" s="137" t="s">
        <v>655</v>
      </c>
      <c r="B234" s="275" t="s">
        <v>626</v>
      </c>
      <c r="C234" s="275"/>
      <c r="D234" s="283"/>
      <c r="E234" s="285" t="s">
        <v>417</v>
      </c>
      <c r="F234" s="285" t="s">
        <v>546</v>
      </c>
      <c r="G234" s="133">
        <v>8</v>
      </c>
      <c r="H234" s="287">
        <v>496</v>
      </c>
      <c r="I234" s="287">
        <v>55</v>
      </c>
      <c r="J234" s="287">
        <v>7</v>
      </c>
      <c r="K234" s="287">
        <v>55</v>
      </c>
      <c r="L234" s="287">
        <v>13</v>
      </c>
      <c r="M234" s="288">
        <v>0.27</v>
      </c>
      <c r="N234" s="10">
        <f t="shared" si="39"/>
        <v>133.92000000000002</v>
      </c>
      <c r="O234" s="10">
        <f>IF(C234='User Input'!$C$1,1,0)</f>
        <v>0</v>
      </c>
      <c r="P234" s="10">
        <f t="shared" si="50"/>
        <v>0</v>
      </c>
      <c r="Q234" s="10">
        <f t="shared" si="40"/>
        <v>0</v>
      </c>
      <c r="R234" s="10" t="str">
        <f t="shared" si="41"/>
        <v>Giavotella,Johnny</v>
      </c>
      <c r="S234" s="10">
        <f t="shared" si="42"/>
        <v>0</v>
      </c>
      <c r="T234" s="23">
        <f t="shared" si="43"/>
        <v>8</v>
      </c>
      <c r="U234" s="295" t="s">
        <v>655</v>
      </c>
      <c r="V234" s="228" t="s">
        <v>454</v>
      </c>
      <c r="W234" s="125"/>
      <c r="X234" s="225"/>
      <c r="Y234" s="216"/>
      <c r="Z234" s="216"/>
      <c r="AA234" s="235"/>
      <c r="AB234" s="278" t="s">
        <v>454</v>
      </c>
      <c r="AC234" s="280" t="s">
        <v>454</v>
      </c>
      <c r="AD234" s="280" t="s">
        <v>454</v>
      </c>
      <c r="AE234" s="273" t="s">
        <v>454</v>
      </c>
      <c r="AF234" s="273" t="s">
        <v>454</v>
      </c>
      <c r="AG234" s="273" t="s">
        <v>454</v>
      </c>
      <c r="AH234" s="10" t="e">
        <f t="shared" si="44"/>
        <v>#VALUE!</v>
      </c>
      <c r="AI234" s="10" t="e">
        <f t="shared" si="45"/>
        <v>#VALUE!</v>
      </c>
      <c r="AJ234" s="10">
        <f>IF(W234='User Input'!$C$1,1,0)</f>
        <v>0</v>
      </c>
      <c r="AK234" s="10">
        <f t="shared" si="51"/>
        <v>0</v>
      </c>
      <c r="AL234" s="10">
        <f t="shared" si="46"/>
        <v>0</v>
      </c>
      <c r="AM234" s="10" t="str">
        <f t="shared" si="47"/>
        <v xml:space="preserve"> </v>
      </c>
      <c r="AN234" s="10">
        <f t="shared" si="48"/>
        <v>0</v>
      </c>
      <c r="AO234" s="23">
        <f t="shared" si="49"/>
        <v>0</v>
      </c>
    </row>
    <row r="235" spans="1:41" s="220" customFormat="1">
      <c r="A235" s="137" t="s">
        <v>655</v>
      </c>
      <c r="B235" s="275" t="s">
        <v>460</v>
      </c>
      <c r="C235" s="275"/>
      <c r="D235" s="283"/>
      <c r="E235" s="285" t="s">
        <v>545</v>
      </c>
      <c r="F235" s="285" t="s">
        <v>546</v>
      </c>
      <c r="G235" s="133">
        <v>10</v>
      </c>
      <c r="H235" s="287">
        <v>506</v>
      </c>
      <c r="I235" s="287">
        <v>45</v>
      </c>
      <c r="J235" s="287">
        <v>2</v>
      </c>
      <c r="K235" s="287">
        <v>50</v>
      </c>
      <c r="L235" s="287">
        <v>8</v>
      </c>
      <c r="M235" s="288">
        <v>0.27</v>
      </c>
      <c r="N235" s="10">
        <f t="shared" si="39"/>
        <v>136.62</v>
      </c>
      <c r="O235" s="10">
        <f>IF(C235='User Input'!$C$1,1,0)</f>
        <v>0</v>
      </c>
      <c r="P235" s="10">
        <f t="shared" si="50"/>
        <v>0</v>
      </c>
      <c r="Q235" s="10">
        <f t="shared" si="40"/>
        <v>0</v>
      </c>
      <c r="R235" s="10" t="str">
        <f t="shared" si="41"/>
        <v>Barney, Darwin</v>
      </c>
      <c r="S235" s="10">
        <f t="shared" si="42"/>
        <v>0</v>
      </c>
      <c r="T235" s="23">
        <f t="shared" si="43"/>
        <v>10</v>
      </c>
      <c r="U235" s="295" t="s">
        <v>655</v>
      </c>
      <c r="V235" s="228" t="s">
        <v>454</v>
      </c>
      <c r="W235" s="125"/>
      <c r="X235" s="225"/>
      <c r="Y235" s="216"/>
      <c r="Z235" s="216"/>
      <c r="AA235" s="235"/>
      <c r="AB235" s="278" t="s">
        <v>454</v>
      </c>
      <c r="AC235" s="280" t="s">
        <v>454</v>
      </c>
      <c r="AD235" s="280" t="s">
        <v>454</v>
      </c>
      <c r="AE235" s="273" t="s">
        <v>454</v>
      </c>
      <c r="AF235" s="273" t="s">
        <v>454</v>
      </c>
      <c r="AG235" s="273" t="s">
        <v>454</v>
      </c>
      <c r="AH235" s="10" t="e">
        <f t="shared" si="44"/>
        <v>#VALUE!</v>
      </c>
      <c r="AI235" s="10" t="e">
        <f t="shared" si="45"/>
        <v>#VALUE!</v>
      </c>
      <c r="AJ235" s="10">
        <f>IF(W235='User Input'!$C$1,1,0)</f>
        <v>0</v>
      </c>
      <c r="AK235" s="10">
        <f t="shared" si="51"/>
        <v>0</v>
      </c>
      <c r="AL235" s="10">
        <f t="shared" si="46"/>
        <v>0</v>
      </c>
      <c r="AM235" s="10" t="str">
        <f t="shared" si="47"/>
        <v xml:space="preserve"> </v>
      </c>
      <c r="AN235" s="10">
        <f t="shared" si="48"/>
        <v>0</v>
      </c>
      <c r="AO235" s="23">
        <f t="shared" si="49"/>
        <v>0</v>
      </c>
    </row>
    <row r="236" spans="1:41" s="220" customFormat="1">
      <c r="A236" s="137" t="s">
        <v>655</v>
      </c>
      <c r="B236" s="275" t="s">
        <v>461</v>
      </c>
      <c r="C236" s="275"/>
      <c r="D236" s="283"/>
      <c r="E236" s="285" t="s">
        <v>544</v>
      </c>
      <c r="F236" s="285" t="s">
        <v>277</v>
      </c>
      <c r="G236" s="133">
        <v>1</v>
      </c>
      <c r="H236" s="287">
        <v>522</v>
      </c>
      <c r="I236" s="287">
        <v>55</v>
      </c>
      <c r="J236" s="287">
        <v>1</v>
      </c>
      <c r="K236" s="287">
        <v>60</v>
      </c>
      <c r="L236" s="287">
        <v>11</v>
      </c>
      <c r="M236" s="288">
        <v>0.28000000000000003</v>
      </c>
      <c r="N236" s="10">
        <f t="shared" si="39"/>
        <v>146.16000000000003</v>
      </c>
      <c r="O236" s="10">
        <f>IF(C236='User Input'!$C$1,1,0)</f>
        <v>0</v>
      </c>
      <c r="P236" s="10">
        <f t="shared" si="50"/>
        <v>0</v>
      </c>
      <c r="Q236" s="10">
        <f t="shared" si="40"/>
        <v>0</v>
      </c>
      <c r="R236" s="10" t="str">
        <f t="shared" si="41"/>
        <v>Carroll, Jamie</v>
      </c>
      <c r="S236" s="10">
        <f t="shared" si="42"/>
        <v>0</v>
      </c>
      <c r="T236" s="23">
        <f t="shared" si="43"/>
        <v>1</v>
      </c>
      <c r="U236" s="295" t="s">
        <v>655</v>
      </c>
      <c r="V236" s="228" t="s">
        <v>454</v>
      </c>
      <c r="W236" s="125"/>
      <c r="X236" s="225"/>
      <c r="Y236" s="216"/>
      <c r="Z236" s="216"/>
      <c r="AA236" s="235"/>
      <c r="AB236" s="278" t="s">
        <v>454</v>
      </c>
      <c r="AC236" s="280" t="s">
        <v>454</v>
      </c>
      <c r="AD236" s="280" t="s">
        <v>454</v>
      </c>
      <c r="AE236" s="273" t="s">
        <v>454</v>
      </c>
      <c r="AF236" s="273" t="s">
        <v>454</v>
      </c>
      <c r="AG236" s="273" t="s">
        <v>454</v>
      </c>
      <c r="AH236" s="10" t="e">
        <f t="shared" si="44"/>
        <v>#VALUE!</v>
      </c>
      <c r="AI236" s="10" t="e">
        <f t="shared" si="45"/>
        <v>#VALUE!</v>
      </c>
      <c r="AJ236" s="10">
        <f>IF(W236='User Input'!$C$1,1,0)</f>
        <v>0</v>
      </c>
      <c r="AK236" s="10">
        <f t="shared" si="51"/>
        <v>0</v>
      </c>
      <c r="AL236" s="10">
        <f t="shared" si="46"/>
        <v>0</v>
      </c>
      <c r="AM236" s="10" t="str">
        <f t="shared" si="47"/>
        <v xml:space="preserve"> </v>
      </c>
      <c r="AN236" s="10">
        <f t="shared" si="48"/>
        <v>0</v>
      </c>
      <c r="AO236" s="23">
        <f t="shared" si="49"/>
        <v>0</v>
      </c>
    </row>
    <row r="237" spans="1:41" s="220" customFormat="1">
      <c r="A237" s="137" t="s">
        <v>655</v>
      </c>
      <c r="B237" s="275" t="s">
        <v>463</v>
      </c>
      <c r="C237" s="275"/>
      <c r="D237" s="283"/>
      <c r="E237" s="285" t="s">
        <v>539</v>
      </c>
      <c r="F237" s="285" t="s">
        <v>546</v>
      </c>
      <c r="G237" s="133">
        <v>1</v>
      </c>
      <c r="H237" s="287">
        <v>416</v>
      </c>
      <c r="I237" s="287">
        <v>40</v>
      </c>
      <c r="J237" s="287">
        <v>5</v>
      </c>
      <c r="K237" s="287">
        <v>45</v>
      </c>
      <c r="L237" s="287">
        <v>3</v>
      </c>
      <c r="M237" s="288">
        <v>0.26</v>
      </c>
      <c r="N237" s="10">
        <f t="shared" si="39"/>
        <v>108.16</v>
      </c>
      <c r="O237" s="10">
        <f>IF(C237='User Input'!$C$1,1,0)</f>
        <v>0</v>
      </c>
      <c r="P237" s="10">
        <f t="shared" si="50"/>
        <v>0</v>
      </c>
      <c r="Q237" s="10">
        <f t="shared" si="40"/>
        <v>0</v>
      </c>
      <c r="R237" s="10" t="str">
        <f t="shared" si="41"/>
        <v>Santiago, Ramon</v>
      </c>
      <c r="S237" s="10">
        <f t="shared" si="42"/>
        <v>0</v>
      </c>
      <c r="T237" s="23">
        <f t="shared" si="43"/>
        <v>1</v>
      </c>
      <c r="U237" s="295" t="s">
        <v>655</v>
      </c>
      <c r="V237" s="228" t="s">
        <v>454</v>
      </c>
      <c r="W237" s="125"/>
      <c r="X237" s="225"/>
      <c r="Y237" s="216"/>
      <c r="Z237" s="216"/>
      <c r="AA237" s="235"/>
      <c r="AB237" s="278" t="s">
        <v>454</v>
      </c>
      <c r="AC237" s="280" t="s">
        <v>454</v>
      </c>
      <c r="AD237" s="280" t="s">
        <v>454</v>
      </c>
      <c r="AE237" s="273" t="s">
        <v>454</v>
      </c>
      <c r="AF237" s="273" t="s">
        <v>454</v>
      </c>
      <c r="AG237" s="273" t="s">
        <v>454</v>
      </c>
      <c r="AH237" s="10" t="e">
        <f t="shared" si="44"/>
        <v>#VALUE!</v>
      </c>
      <c r="AI237" s="10" t="e">
        <f t="shared" si="45"/>
        <v>#VALUE!</v>
      </c>
      <c r="AJ237" s="10">
        <f>IF(W237='User Input'!$C$1,1,0)</f>
        <v>0</v>
      </c>
      <c r="AK237" s="10">
        <f t="shared" si="51"/>
        <v>0</v>
      </c>
      <c r="AL237" s="10">
        <f t="shared" si="46"/>
        <v>0</v>
      </c>
      <c r="AM237" s="10" t="str">
        <f t="shared" si="47"/>
        <v xml:space="preserve"> </v>
      </c>
      <c r="AN237" s="10">
        <f t="shared" si="48"/>
        <v>0</v>
      </c>
      <c r="AO237" s="23">
        <f t="shared" si="49"/>
        <v>0</v>
      </c>
    </row>
    <row r="238" spans="1:41" s="220" customFormat="1">
      <c r="A238" s="137"/>
      <c r="B238" s="125" t="s">
        <v>454</v>
      </c>
      <c r="C238" s="275"/>
      <c r="D238" s="250"/>
      <c r="E238" s="126" t="s">
        <v>454</v>
      </c>
      <c r="F238" s="126" t="s">
        <v>454</v>
      </c>
      <c r="G238" s="133"/>
      <c r="H238" s="127" t="s">
        <v>454</v>
      </c>
      <c r="I238" s="127" t="s">
        <v>454</v>
      </c>
      <c r="J238" s="127" t="s">
        <v>454</v>
      </c>
      <c r="K238" s="127" t="s">
        <v>454</v>
      </c>
      <c r="L238" s="127" t="s">
        <v>454</v>
      </c>
      <c r="M238" s="128" t="s">
        <v>454</v>
      </c>
      <c r="N238" s="10" t="e">
        <f t="shared" si="39"/>
        <v>#VALUE!</v>
      </c>
      <c r="O238" s="10">
        <f>IF(C238='User Input'!$C$1,1,0)</f>
        <v>0</v>
      </c>
      <c r="P238" s="10">
        <f t="shared" si="50"/>
        <v>0</v>
      </c>
      <c r="Q238" s="10">
        <f t="shared" si="40"/>
        <v>0</v>
      </c>
      <c r="R238" s="10" t="str">
        <f t="shared" si="41"/>
        <v xml:space="preserve"> </v>
      </c>
      <c r="S238" s="10">
        <f t="shared" si="42"/>
        <v>0</v>
      </c>
      <c r="T238" s="23">
        <f t="shared" si="43"/>
        <v>0</v>
      </c>
      <c r="U238" s="295" t="s">
        <v>655</v>
      </c>
      <c r="V238" s="228" t="s">
        <v>454</v>
      </c>
      <c r="W238" s="125"/>
      <c r="X238" s="225"/>
      <c r="Y238" s="216"/>
      <c r="Z238" s="216"/>
      <c r="AA238" s="235"/>
      <c r="AB238" s="278" t="s">
        <v>454</v>
      </c>
      <c r="AC238" s="280" t="s">
        <v>454</v>
      </c>
      <c r="AD238" s="280" t="s">
        <v>454</v>
      </c>
      <c r="AE238" s="273" t="s">
        <v>454</v>
      </c>
      <c r="AF238" s="273" t="s">
        <v>454</v>
      </c>
      <c r="AG238" s="273" t="s">
        <v>454</v>
      </c>
      <c r="AH238" s="10" t="e">
        <f t="shared" si="44"/>
        <v>#VALUE!</v>
      </c>
      <c r="AI238" s="10" t="e">
        <f t="shared" si="45"/>
        <v>#VALUE!</v>
      </c>
      <c r="AJ238" s="10">
        <f>IF(W238='User Input'!$C$1,1,0)</f>
        <v>0</v>
      </c>
      <c r="AK238" s="10">
        <f t="shared" si="51"/>
        <v>0</v>
      </c>
      <c r="AL238" s="10">
        <f t="shared" si="46"/>
        <v>0</v>
      </c>
      <c r="AM238" s="10" t="str">
        <f t="shared" si="47"/>
        <v xml:space="preserve"> </v>
      </c>
      <c r="AN238" s="10">
        <f t="shared" si="48"/>
        <v>0</v>
      </c>
      <c r="AO238" s="23">
        <f t="shared" si="49"/>
        <v>0</v>
      </c>
    </row>
    <row r="239" spans="1:41" s="220" customFormat="1">
      <c r="A239" s="137"/>
      <c r="B239" s="125" t="s">
        <v>480</v>
      </c>
      <c r="C239" s="275"/>
      <c r="D239" s="250"/>
      <c r="E239" s="126" t="s">
        <v>427</v>
      </c>
      <c r="F239" s="126" t="s">
        <v>538</v>
      </c>
      <c r="G239" s="133">
        <v>1</v>
      </c>
      <c r="H239" s="127">
        <v>508</v>
      </c>
      <c r="I239" s="127">
        <v>50</v>
      </c>
      <c r="J239" s="127">
        <v>12</v>
      </c>
      <c r="K239" s="127">
        <v>40</v>
      </c>
      <c r="L239" s="127">
        <v>12</v>
      </c>
      <c r="M239" s="128">
        <v>0.26500000000000001</v>
      </c>
      <c r="N239" s="10">
        <f t="shared" si="39"/>
        <v>134.62</v>
      </c>
      <c r="O239" s="10">
        <f>IF(C239='User Input'!$C$1,1,0)</f>
        <v>0</v>
      </c>
      <c r="P239" s="10">
        <f t="shared" si="50"/>
        <v>0</v>
      </c>
      <c r="Q239" s="10">
        <f t="shared" si="40"/>
        <v>0</v>
      </c>
      <c r="R239" s="10" t="str">
        <f t="shared" si="41"/>
        <v>Damon, Johnny</v>
      </c>
      <c r="S239" s="10">
        <f t="shared" si="42"/>
        <v>0</v>
      </c>
      <c r="T239" s="23">
        <f t="shared" si="43"/>
        <v>1</v>
      </c>
      <c r="U239" s="295" t="s">
        <v>655</v>
      </c>
      <c r="V239" s="228" t="s">
        <v>454</v>
      </c>
      <c r="W239" s="125"/>
      <c r="X239" s="225"/>
      <c r="Y239" s="216"/>
      <c r="Z239" s="216"/>
      <c r="AA239" s="235"/>
      <c r="AB239" s="278" t="s">
        <v>454</v>
      </c>
      <c r="AC239" s="280" t="s">
        <v>454</v>
      </c>
      <c r="AD239" s="280" t="s">
        <v>454</v>
      </c>
      <c r="AE239" s="273" t="s">
        <v>454</v>
      </c>
      <c r="AF239" s="273" t="s">
        <v>454</v>
      </c>
      <c r="AG239" s="273" t="s">
        <v>454</v>
      </c>
      <c r="AH239" s="10" t="e">
        <f t="shared" si="44"/>
        <v>#VALUE!</v>
      </c>
      <c r="AI239" s="10" t="e">
        <f t="shared" si="45"/>
        <v>#VALUE!</v>
      </c>
      <c r="AJ239" s="10">
        <f>IF(W239='User Input'!$C$1,1,0)</f>
        <v>0</v>
      </c>
      <c r="AK239" s="10">
        <f t="shared" si="51"/>
        <v>0</v>
      </c>
      <c r="AL239" s="10">
        <f t="shared" si="46"/>
        <v>0</v>
      </c>
      <c r="AM239" s="10" t="str">
        <f t="shared" si="47"/>
        <v xml:space="preserve"> </v>
      </c>
      <c r="AN239" s="10">
        <f t="shared" si="48"/>
        <v>0</v>
      </c>
      <c r="AO239" s="23">
        <f t="shared" si="49"/>
        <v>0</v>
      </c>
    </row>
    <row r="240" spans="1:41" s="220" customFormat="1">
      <c r="A240" s="137"/>
      <c r="B240" s="125" t="s">
        <v>454</v>
      </c>
      <c r="C240" s="275"/>
      <c r="D240" s="250"/>
      <c r="E240" s="126" t="s">
        <v>454</v>
      </c>
      <c r="F240" s="126" t="s">
        <v>454</v>
      </c>
      <c r="G240" s="133"/>
      <c r="H240" s="127" t="s">
        <v>454</v>
      </c>
      <c r="I240" s="127" t="s">
        <v>454</v>
      </c>
      <c r="J240" s="127" t="s">
        <v>454</v>
      </c>
      <c r="K240" s="127" t="s">
        <v>454</v>
      </c>
      <c r="L240" s="127" t="s">
        <v>454</v>
      </c>
      <c r="M240" s="128" t="s">
        <v>454</v>
      </c>
      <c r="N240" s="10" t="e">
        <f t="shared" si="39"/>
        <v>#VALUE!</v>
      </c>
      <c r="O240" s="10">
        <f>IF(C240='User Input'!$C$1,1,0)</f>
        <v>0</v>
      </c>
      <c r="P240" s="10">
        <f t="shared" si="50"/>
        <v>0</v>
      </c>
      <c r="Q240" s="10">
        <f t="shared" si="40"/>
        <v>0</v>
      </c>
      <c r="R240" s="10" t="str">
        <f t="shared" si="41"/>
        <v xml:space="preserve"> </v>
      </c>
      <c r="S240" s="10">
        <f t="shared" si="42"/>
        <v>0</v>
      </c>
      <c r="T240" s="23">
        <f t="shared" si="43"/>
        <v>0</v>
      </c>
      <c r="U240" s="295" t="s">
        <v>655</v>
      </c>
      <c r="V240" s="228" t="s">
        <v>454</v>
      </c>
      <c r="W240" s="125"/>
      <c r="X240" s="225"/>
      <c r="Y240" s="216"/>
      <c r="Z240" s="216"/>
      <c r="AA240" s="235"/>
      <c r="AB240" s="278" t="s">
        <v>454</v>
      </c>
      <c r="AC240" s="280" t="s">
        <v>454</v>
      </c>
      <c r="AD240" s="280" t="s">
        <v>454</v>
      </c>
      <c r="AE240" s="273" t="s">
        <v>454</v>
      </c>
      <c r="AF240" s="273" t="s">
        <v>454</v>
      </c>
      <c r="AG240" s="273" t="s">
        <v>454</v>
      </c>
      <c r="AH240" s="10" t="e">
        <f t="shared" si="44"/>
        <v>#VALUE!</v>
      </c>
      <c r="AI240" s="10" t="e">
        <f t="shared" si="45"/>
        <v>#VALUE!</v>
      </c>
      <c r="AJ240" s="10">
        <f>IF(W240='User Input'!$C$1,1,0)</f>
        <v>0</v>
      </c>
      <c r="AK240" s="10">
        <f t="shared" si="51"/>
        <v>0</v>
      </c>
      <c r="AL240" s="10">
        <f t="shared" si="46"/>
        <v>0</v>
      </c>
      <c r="AM240" s="10" t="str">
        <f t="shared" si="47"/>
        <v xml:space="preserve"> </v>
      </c>
      <c r="AN240" s="10">
        <f t="shared" si="48"/>
        <v>0</v>
      </c>
      <c r="AO240" s="23">
        <f t="shared" si="49"/>
        <v>0</v>
      </c>
    </row>
    <row r="241" spans="1:41" s="220" customFormat="1">
      <c r="A241" s="137"/>
      <c r="B241" s="125" t="s">
        <v>179</v>
      </c>
      <c r="C241" s="275"/>
      <c r="D241" s="250"/>
      <c r="E241" s="126" t="s">
        <v>548</v>
      </c>
      <c r="F241" s="126" t="s">
        <v>538</v>
      </c>
      <c r="G241" s="133">
        <v>1</v>
      </c>
      <c r="H241" s="127">
        <v>414</v>
      </c>
      <c r="I241" s="127">
        <v>50</v>
      </c>
      <c r="J241" s="127">
        <v>12</v>
      </c>
      <c r="K241" s="127">
        <v>55</v>
      </c>
      <c r="L241" s="127">
        <v>4</v>
      </c>
      <c r="M241" s="128">
        <v>0.26500000000000001</v>
      </c>
      <c r="N241" s="10">
        <f t="shared" si="39"/>
        <v>109.71000000000001</v>
      </c>
      <c r="O241" s="10">
        <f>IF(C241='User Input'!$C$1,1,0)</f>
        <v>0</v>
      </c>
      <c r="P241" s="10">
        <f t="shared" si="50"/>
        <v>0</v>
      </c>
      <c r="Q241" s="10">
        <f t="shared" si="40"/>
        <v>0</v>
      </c>
      <c r="R241" s="10" t="str">
        <f t="shared" si="41"/>
        <v>Ross, Cody</v>
      </c>
      <c r="S241" s="10">
        <f t="shared" si="42"/>
        <v>0</v>
      </c>
      <c r="T241" s="23">
        <f t="shared" si="43"/>
        <v>1</v>
      </c>
      <c r="U241" s="295" t="s">
        <v>655</v>
      </c>
      <c r="V241" s="228" t="s">
        <v>454</v>
      </c>
      <c r="W241" s="125"/>
      <c r="X241" s="225"/>
      <c r="Y241" s="216"/>
      <c r="Z241" s="216"/>
      <c r="AA241" s="235"/>
      <c r="AB241" s="278" t="s">
        <v>454</v>
      </c>
      <c r="AC241" s="280" t="s">
        <v>454</v>
      </c>
      <c r="AD241" s="280" t="s">
        <v>454</v>
      </c>
      <c r="AE241" s="273" t="s">
        <v>454</v>
      </c>
      <c r="AF241" s="273" t="s">
        <v>454</v>
      </c>
      <c r="AG241" s="273" t="s">
        <v>454</v>
      </c>
      <c r="AH241" s="10" t="e">
        <f t="shared" si="44"/>
        <v>#VALUE!</v>
      </c>
      <c r="AI241" s="10" t="e">
        <f t="shared" si="45"/>
        <v>#VALUE!</v>
      </c>
      <c r="AJ241" s="10">
        <f>IF(W241='User Input'!$C$1,1,0)</f>
        <v>0</v>
      </c>
      <c r="AK241" s="10">
        <f t="shared" si="51"/>
        <v>0</v>
      </c>
      <c r="AL241" s="10">
        <f t="shared" si="46"/>
        <v>0</v>
      </c>
      <c r="AM241" s="10" t="str">
        <f t="shared" si="47"/>
        <v xml:space="preserve"> </v>
      </c>
      <c r="AN241" s="10">
        <f t="shared" si="48"/>
        <v>0</v>
      </c>
      <c r="AO241" s="23">
        <f t="shared" si="49"/>
        <v>0</v>
      </c>
    </row>
    <row r="242" spans="1:41" s="220" customFormat="1">
      <c r="A242" s="137"/>
      <c r="B242" s="125" t="s">
        <v>454</v>
      </c>
      <c r="C242" s="275"/>
      <c r="D242" s="250"/>
      <c r="E242" s="126" t="s">
        <v>454</v>
      </c>
      <c r="F242" s="126" t="s">
        <v>454</v>
      </c>
      <c r="G242" s="133"/>
      <c r="H242" s="127" t="s">
        <v>454</v>
      </c>
      <c r="I242" s="127" t="s">
        <v>454</v>
      </c>
      <c r="J242" s="127" t="s">
        <v>454</v>
      </c>
      <c r="K242" s="127" t="s">
        <v>454</v>
      </c>
      <c r="L242" s="127" t="s">
        <v>454</v>
      </c>
      <c r="M242" s="128" t="s">
        <v>454</v>
      </c>
      <c r="N242" s="10" t="e">
        <f t="shared" si="39"/>
        <v>#VALUE!</v>
      </c>
      <c r="O242" s="10">
        <f>IF(C242='User Input'!$C$1,1,0)</f>
        <v>0</v>
      </c>
      <c r="P242" s="10">
        <f t="shared" si="50"/>
        <v>0</v>
      </c>
      <c r="Q242" s="10">
        <f t="shared" si="40"/>
        <v>0</v>
      </c>
      <c r="R242" s="10" t="str">
        <f t="shared" si="41"/>
        <v xml:space="preserve"> </v>
      </c>
      <c r="S242" s="10">
        <f t="shared" si="42"/>
        <v>0</v>
      </c>
      <c r="T242" s="23">
        <f t="shared" si="43"/>
        <v>0</v>
      </c>
      <c r="U242" s="295" t="s">
        <v>655</v>
      </c>
      <c r="V242" s="228" t="s">
        <v>454</v>
      </c>
      <c r="W242" s="125"/>
      <c r="X242" s="225"/>
      <c r="Y242" s="216"/>
      <c r="Z242" s="216"/>
      <c r="AA242" s="235"/>
      <c r="AB242" s="278" t="s">
        <v>454</v>
      </c>
      <c r="AC242" s="280" t="s">
        <v>454</v>
      </c>
      <c r="AD242" s="280" t="s">
        <v>454</v>
      </c>
      <c r="AE242" s="273" t="s">
        <v>454</v>
      </c>
      <c r="AF242" s="273" t="s">
        <v>454</v>
      </c>
      <c r="AG242" s="273" t="s">
        <v>454</v>
      </c>
      <c r="AH242" s="10" t="e">
        <f t="shared" si="44"/>
        <v>#VALUE!</v>
      </c>
      <c r="AI242" s="10" t="e">
        <f t="shared" si="45"/>
        <v>#VALUE!</v>
      </c>
      <c r="AJ242" s="10">
        <f>IF(W242='User Input'!$C$1,1,0)</f>
        <v>0</v>
      </c>
      <c r="AK242" s="10">
        <f t="shared" si="51"/>
        <v>0</v>
      </c>
      <c r="AL242" s="10">
        <f t="shared" si="46"/>
        <v>0</v>
      </c>
      <c r="AM242" s="10" t="str">
        <f t="shared" si="47"/>
        <v xml:space="preserve"> </v>
      </c>
      <c r="AN242" s="10">
        <f t="shared" si="48"/>
        <v>0</v>
      </c>
      <c r="AO242" s="23">
        <f t="shared" si="49"/>
        <v>0</v>
      </c>
    </row>
    <row r="243" spans="1:41" s="220" customFormat="1">
      <c r="A243" s="137"/>
      <c r="B243" s="125" t="s">
        <v>454</v>
      </c>
      <c r="C243" s="275"/>
      <c r="D243" s="250"/>
      <c r="E243" s="126" t="s">
        <v>454</v>
      </c>
      <c r="F243" s="126" t="s">
        <v>454</v>
      </c>
      <c r="G243" s="133">
        <v>1</v>
      </c>
      <c r="H243" s="127" t="s">
        <v>454</v>
      </c>
      <c r="I243" s="127" t="s">
        <v>454</v>
      </c>
      <c r="J243" s="127" t="s">
        <v>454</v>
      </c>
      <c r="K243" s="127" t="s">
        <v>454</v>
      </c>
      <c r="L243" s="127" t="s">
        <v>454</v>
      </c>
      <c r="M243" s="128" t="s">
        <v>454</v>
      </c>
      <c r="N243" s="10" t="e">
        <f t="shared" si="39"/>
        <v>#VALUE!</v>
      </c>
      <c r="O243" s="10">
        <f>IF(C243='User Input'!$C$1,1,0)</f>
        <v>0</v>
      </c>
      <c r="P243" s="10">
        <f t="shared" si="50"/>
        <v>0</v>
      </c>
      <c r="Q243" s="10">
        <f t="shared" si="40"/>
        <v>0</v>
      </c>
      <c r="R243" s="10" t="str">
        <f t="shared" si="41"/>
        <v xml:space="preserve"> </v>
      </c>
      <c r="S243" s="10">
        <f t="shared" si="42"/>
        <v>0</v>
      </c>
      <c r="T243" s="23">
        <f t="shared" si="43"/>
        <v>1</v>
      </c>
      <c r="U243" s="295" t="s">
        <v>655</v>
      </c>
      <c r="V243" s="228" t="s">
        <v>454</v>
      </c>
      <c r="W243" s="125"/>
      <c r="X243" s="225"/>
      <c r="Y243" s="216"/>
      <c r="Z243" s="216"/>
      <c r="AA243" s="235"/>
      <c r="AB243" s="278" t="s">
        <v>454</v>
      </c>
      <c r="AC243" s="280" t="s">
        <v>454</v>
      </c>
      <c r="AD243" s="280" t="s">
        <v>454</v>
      </c>
      <c r="AE243" s="273" t="s">
        <v>454</v>
      </c>
      <c r="AF243" s="273" t="s">
        <v>454</v>
      </c>
      <c r="AG243" s="273" t="s">
        <v>454</v>
      </c>
      <c r="AH243" s="10" t="e">
        <f t="shared" si="44"/>
        <v>#VALUE!</v>
      </c>
      <c r="AI243" s="10" t="e">
        <f t="shared" si="45"/>
        <v>#VALUE!</v>
      </c>
      <c r="AJ243" s="10">
        <f>IF(W243='User Input'!$C$1,1,0)</f>
        <v>0</v>
      </c>
      <c r="AK243" s="10">
        <f t="shared" si="51"/>
        <v>0</v>
      </c>
      <c r="AL243" s="10">
        <f t="shared" si="46"/>
        <v>0</v>
      </c>
      <c r="AM243" s="10" t="str">
        <f t="shared" si="47"/>
        <v xml:space="preserve"> </v>
      </c>
      <c r="AN243" s="10">
        <f t="shared" si="48"/>
        <v>0</v>
      </c>
      <c r="AO243" s="23">
        <f t="shared" si="49"/>
        <v>0</v>
      </c>
    </row>
    <row r="244" spans="1:41" s="220" customFormat="1">
      <c r="A244" s="137"/>
      <c r="B244" s="125" t="s">
        <v>454</v>
      </c>
      <c r="C244" s="275"/>
      <c r="D244" s="250"/>
      <c r="E244" s="126" t="s">
        <v>454</v>
      </c>
      <c r="F244" s="126" t="s">
        <v>454</v>
      </c>
      <c r="G244" s="133"/>
      <c r="H244" s="127" t="s">
        <v>454</v>
      </c>
      <c r="I244" s="127" t="s">
        <v>454</v>
      </c>
      <c r="J244" s="127" t="s">
        <v>454</v>
      </c>
      <c r="K244" s="127" t="s">
        <v>454</v>
      </c>
      <c r="L244" s="127" t="s">
        <v>454</v>
      </c>
      <c r="M244" s="128" t="s">
        <v>454</v>
      </c>
      <c r="N244" s="10" t="e">
        <f t="shared" si="39"/>
        <v>#VALUE!</v>
      </c>
      <c r="O244" s="10">
        <f>IF(C244='User Input'!$C$1,1,0)</f>
        <v>0</v>
      </c>
      <c r="P244" s="10">
        <f t="shared" si="50"/>
        <v>0</v>
      </c>
      <c r="Q244" s="10">
        <f t="shared" si="40"/>
        <v>0</v>
      </c>
      <c r="R244" s="10" t="str">
        <f t="shared" si="41"/>
        <v xml:space="preserve"> </v>
      </c>
      <c r="S244" s="10">
        <f t="shared" si="42"/>
        <v>0</v>
      </c>
      <c r="T244" s="23">
        <f t="shared" si="43"/>
        <v>0</v>
      </c>
      <c r="U244" s="295" t="s">
        <v>655</v>
      </c>
      <c r="V244" s="228" t="s">
        <v>454</v>
      </c>
      <c r="W244" s="125"/>
      <c r="X244" s="225"/>
      <c r="Y244" s="216"/>
      <c r="Z244" s="216"/>
      <c r="AA244" s="235"/>
      <c r="AB244" s="278" t="s">
        <v>454</v>
      </c>
      <c r="AC244" s="280" t="s">
        <v>454</v>
      </c>
      <c r="AD244" s="280" t="s">
        <v>454</v>
      </c>
      <c r="AE244" s="273" t="s">
        <v>454</v>
      </c>
      <c r="AF244" s="273" t="s">
        <v>454</v>
      </c>
      <c r="AG244" s="273" t="s">
        <v>454</v>
      </c>
      <c r="AH244" s="10" t="e">
        <f t="shared" si="44"/>
        <v>#VALUE!</v>
      </c>
      <c r="AI244" s="10" t="e">
        <f t="shared" si="45"/>
        <v>#VALUE!</v>
      </c>
      <c r="AJ244" s="10">
        <f>IF(W244='User Input'!$C$1,1,0)</f>
        <v>0</v>
      </c>
      <c r="AK244" s="10">
        <f t="shared" si="51"/>
        <v>0</v>
      </c>
      <c r="AL244" s="10">
        <f t="shared" si="46"/>
        <v>0</v>
      </c>
      <c r="AM244" s="10" t="str">
        <f t="shared" si="47"/>
        <v xml:space="preserve"> </v>
      </c>
      <c r="AN244" s="10">
        <f t="shared" si="48"/>
        <v>0</v>
      </c>
      <c r="AO244" s="23">
        <f t="shared" si="49"/>
        <v>0</v>
      </c>
    </row>
    <row r="245" spans="1:41" s="220" customFormat="1">
      <c r="A245" s="137"/>
      <c r="B245" s="125" t="s">
        <v>588</v>
      </c>
      <c r="C245" s="275"/>
      <c r="D245" s="250"/>
      <c r="E245" s="126" t="s">
        <v>340</v>
      </c>
      <c r="F245" s="126" t="s">
        <v>538</v>
      </c>
      <c r="G245" s="133">
        <v>4</v>
      </c>
      <c r="H245" s="127">
        <v>442</v>
      </c>
      <c r="I245" s="127">
        <v>60</v>
      </c>
      <c r="J245" s="127">
        <v>12</v>
      </c>
      <c r="K245" s="127">
        <v>62</v>
      </c>
      <c r="L245" s="127">
        <v>12</v>
      </c>
      <c r="M245" s="128">
        <v>0.27600000000000002</v>
      </c>
      <c r="N245" s="10">
        <f t="shared" si="39"/>
        <v>121.992</v>
      </c>
      <c r="O245" s="10">
        <f>IF(C245='User Input'!$C$1,1,0)</f>
        <v>0</v>
      </c>
      <c r="P245" s="10">
        <f t="shared" si="50"/>
        <v>0</v>
      </c>
      <c r="Q245" s="10">
        <f t="shared" si="40"/>
        <v>0</v>
      </c>
      <c r="R245" s="10" t="str">
        <f t="shared" si="41"/>
        <v>Murphy, David</v>
      </c>
      <c r="S245" s="10">
        <f t="shared" si="42"/>
        <v>0</v>
      </c>
      <c r="T245" s="23">
        <f t="shared" si="43"/>
        <v>4</v>
      </c>
      <c r="U245" s="295" t="s">
        <v>655</v>
      </c>
      <c r="V245" s="228" t="s">
        <v>454</v>
      </c>
      <c r="W245" s="125"/>
      <c r="X245" s="225"/>
      <c r="Y245" s="216"/>
      <c r="Z245" s="216"/>
      <c r="AA245" s="235"/>
      <c r="AB245" s="278" t="s">
        <v>454</v>
      </c>
      <c r="AC245" s="280" t="s">
        <v>454</v>
      </c>
      <c r="AD245" s="280" t="s">
        <v>454</v>
      </c>
      <c r="AE245" s="273" t="s">
        <v>454</v>
      </c>
      <c r="AF245" s="273" t="s">
        <v>454</v>
      </c>
      <c r="AG245" s="273" t="s">
        <v>454</v>
      </c>
      <c r="AH245" s="10" t="e">
        <f t="shared" si="44"/>
        <v>#VALUE!</v>
      </c>
      <c r="AI245" s="10" t="e">
        <f t="shared" si="45"/>
        <v>#VALUE!</v>
      </c>
      <c r="AJ245" s="10">
        <f>IF(W245='User Input'!$C$1,1,0)</f>
        <v>0</v>
      </c>
      <c r="AK245" s="10">
        <f t="shared" si="51"/>
        <v>0</v>
      </c>
      <c r="AL245" s="10">
        <f t="shared" si="46"/>
        <v>0</v>
      </c>
      <c r="AM245" s="10" t="str">
        <f t="shared" si="47"/>
        <v xml:space="preserve"> </v>
      </c>
      <c r="AN245" s="10">
        <f t="shared" si="48"/>
        <v>0</v>
      </c>
      <c r="AO245" s="23">
        <f t="shared" si="49"/>
        <v>0</v>
      </c>
    </row>
    <row r="246" spans="1:41" s="220" customFormat="1">
      <c r="A246" s="137"/>
      <c r="B246" s="125" t="s">
        <v>26</v>
      </c>
      <c r="C246" s="275"/>
      <c r="D246" s="256"/>
      <c r="E246" s="126" t="s">
        <v>427</v>
      </c>
      <c r="F246" s="126" t="s">
        <v>235</v>
      </c>
      <c r="G246" s="133">
        <v>5</v>
      </c>
      <c r="H246" s="127">
        <v>406</v>
      </c>
      <c r="I246" s="127">
        <v>45</v>
      </c>
      <c r="J246" s="127">
        <v>11</v>
      </c>
      <c r="K246" s="127">
        <v>50</v>
      </c>
      <c r="L246" s="127">
        <v>0</v>
      </c>
      <c r="M246" s="128">
        <v>0.26500000000000001</v>
      </c>
      <c r="N246" s="10">
        <f t="shared" si="39"/>
        <v>107.59</v>
      </c>
      <c r="O246" s="10">
        <f>IF(C246='User Input'!$C$1,1,0)</f>
        <v>0</v>
      </c>
      <c r="P246" s="10">
        <f t="shared" si="50"/>
        <v>0</v>
      </c>
      <c r="Q246" s="10">
        <f t="shared" si="40"/>
        <v>0</v>
      </c>
      <c r="R246" s="10" t="str">
        <f t="shared" si="41"/>
        <v>Matsui, Hideki</v>
      </c>
      <c r="S246" s="10">
        <f t="shared" si="42"/>
        <v>0</v>
      </c>
      <c r="T246" s="23">
        <f t="shared" si="43"/>
        <v>5</v>
      </c>
      <c r="U246" s="295" t="s">
        <v>655</v>
      </c>
      <c r="V246" s="228" t="s">
        <v>454</v>
      </c>
      <c r="W246" s="125"/>
      <c r="X246" s="225"/>
      <c r="Y246" s="216"/>
      <c r="Z246" s="216"/>
      <c r="AA246" s="235"/>
      <c r="AB246" s="278" t="s">
        <v>454</v>
      </c>
      <c r="AC246" s="280" t="s">
        <v>454</v>
      </c>
      <c r="AD246" s="280" t="s">
        <v>454</v>
      </c>
      <c r="AE246" s="273" t="s">
        <v>454</v>
      </c>
      <c r="AF246" s="273" t="s">
        <v>454</v>
      </c>
      <c r="AG246" s="273" t="s">
        <v>454</v>
      </c>
      <c r="AH246" s="10" t="e">
        <f t="shared" si="44"/>
        <v>#VALUE!</v>
      </c>
      <c r="AI246" s="10" t="e">
        <f t="shared" si="45"/>
        <v>#VALUE!</v>
      </c>
      <c r="AJ246" s="10">
        <f>IF(W246='User Input'!$C$1,1,0)</f>
        <v>0</v>
      </c>
      <c r="AK246" s="10">
        <f t="shared" si="51"/>
        <v>0</v>
      </c>
      <c r="AL246" s="10">
        <f t="shared" si="46"/>
        <v>0</v>
      </c>
      <c r="AM246" s="10" t="str">
        <f t="shared" si="47"/>
        <v xml:space="preserve"> </v>
      </c>
      <c r="AN246" s="10">
        <f t="shared" si="48"/>
        <v>0</v>
      </c>
      <c r="AO246" s="23">
        <f t="shared" si="49"/>
        <v>0</v>
      </c>
    </row>
    <row r="247" spans="1:41" s="220" customFormat="1">
      <c r="A247" s="137"/>
      <c r="B247" s="125" t="s">
        <v>27</v>
      </c>
      <c r="C247" s="275"/>
      <c r="D247" s="256"/>
      <c r="E247" s="126" t="s">
        <v>654</v>
      </c>
      <c r="F247" s="126" t="s">
        <v>235</v>
      </c>
      <c r="G247" s="133">
        <v>1</v>
      </c>
      <c r="H247" s="127">
        <v>180</v>
      </c>
      <c r="I247" s="127">
        <v>20</v>
      </c>
      <c r="J247" s="127">
        <v>8</v>
      </c>
      <c r="K247" s="127">
        <v>15</v>
      </c>
      <c r="L247" s="127">
        <v>0</v>
      </c>
      <c r="M247" s="128">
        <v>0.23499999999999999</v>
      </c>
      <c r="N247" s="10">
        <f t="shared" si="39"/>
        <v>42.3</v>
      </c>
      <c r="O247" s="10">
        <f>IF(C247='User Input'!$C$1,1,0)</f>
        <v>0</v>
      </c>
      <c r="P247" s="10">
        <f t="shared" si="50"/>
        <v>0</v>
      </c>
      <c r="Q247" s="10">
        <f t="shared" si="40"/>
        <v>0</v>
      </c>
      <c r="R247" s="10" t="str">
        <f t="shared" si="41"/>
        <v>Thome, Jim</v>
      </c>
      <c r="S247" s="10">
        <f t="shared" si="42"/>
        <v>0</v>
      </c>
      <c r="T247" s="23">
        <f t="shared" si="43"/>
        <v>1</v>
      </c>
      <c r="U247" s="295" t="s">
        <v>655</v>
      </c>
      <c r="V247" s="228" t="s">
        <v>454</v>
      </c>
      <c r="W247" s="125"/>
      <c r="X247" s="225"/>
      <c r="Y247" s="216"/>
      <c r="Z247" s="216"/>
      <c r="AA247" s="235"/>
      <c r="AB247" s="278" t="s">
        <v>454</v>
      </c>
      <c r="AC247" s="280" t="s">
        <v>454</v>
      </c>
      <c r="AD247" s="280" t="s">
        <v>454</v>
      </c>
      <c r="AE247" s="273" t="s">
        <v>454</v>
      </c>
      <c r="AF247" s="273" t="s">
        <v>454</v>
      </c>
      <c r="AG247" s="273" t="s">
        <v>454</v>
      </c>
      <c r="AH247" s="10" t="e">
        <f t="shared" si="44"/>
        <v>#VALUE!</v>
      </c>
      <c r="AI247" s="10" t="e">
        <f t="shared" si="45"/>
        <v>#VALUE!</v>
      </c>
      <c r="AJ247" s="10">
        <f>IF(W247='User Input'!$C$1,1,0)</f>
        <v>0</v>
      </c>
      <c r="AK247" s="10">
        <f t="shared" si="51"/>
        <v>0</v>
      </c>
      <c r="AL247" s="10">
        <f t="shared" si="46"/>
        <v>0</v>
      </c>
      <c r="AM247" s="10" t="str">
        <f t="shared" si="47"/>
        <v xml:space="preserve"> </v>
      </c>
      <c r="AN247" s="10">
        <f t="shared" si="48"/>
        <v>0</v>
      </c>
      <c r="AO247" s="23">
        <f t="shared" si="49"/>
        <v>0</v>
      </c>
    </row>
    <row r="248" spans="1:41" s="220" customFormat="1">
      <c r="A248" s="137"/>
      <c r="B248" s="125" t="s">
        <v>454</v>
      </c>
      <c r="C248" s="275"/>
      <c r="D248" s="256"/>
      <c r="E248" s="126" t="s">
        <v>454</v>
      </c>
      <c r="F248" s="126" t="s">
        <v>454</v>
      </c>
      <c r="G248" s="133"/>
      <c r="H248" s="127" t="s">
        <v>454</v>
      </c>
      <c r="I248" s="127" t="s">
        <v>454</v>
      </c>
      <c r="J248" s="127" t="s">
        <v>454</v>
      </c>
      <c r="K248" s="127" t="s">
        <v>454</v>
      </c>
      <c r="L248" s="127" t="s">
        <v>454</v>
      </c>
      <c r="M248" s="128" t="s">
        <v>454</v>
      </c>
      <c r="N248" s="10" t="e">
        <f t="shared" si="39"/>
        <v>#VALUE!</v>
      </c>
      <c r="O248" s="10">
        <f>IF(C248='User Input'!$C$1,1,0)</f>
        <v>0</v>
      </c>
      <c r="P248" s="10">
        <f t="shared" si="50"/>
        <v>0</v>
      </c>
      <c r="Q248" s="10">
        <f t="shared" si="40"/>
        <v>0</v>
      </c>
      <c r="R248" s="10" t="str">
        <f t="shared" si="41"/>
        <v xml:space="preserve"> </v>
      </c>
      <c r="S248" s="10">
        <f t="shared" si="42"/>
        <v>0</v>
      </c>
      <c r="T248" s="23">
        <f t="shared" si="43"/>
        <v>0</v>
      </c>
      <c r="U248" s="295" t="s">
        <v>655</v>
      </c>
      <c r="V248" s="228" t="s">
        <v>454</v>
      </c>
      <c r="W248" s="125"/>
      <c r="X248" s="225"/>
      <c r="Y248" s="216"/>
      <c r="Z248" s="216"/>
      <c r="AA248" s="235"/>
      <c r="AB248" s="278" t="s">
        <v>454</v>
      </c>
      <c r="AC248" s="280" t="s">
        <v>454</v>
      </c>
      <c r="AD248" s="280" t="s">
        <v>454</v>
      </c>
      <c r="AE248" s="273" t="s">
        <v>454</v>
      </c>
      <c r="AF248" s="273" t="s">
        <v>454</v>
      </c>
      <c r="AG248" s="273" t="s">
        <v>454</v>
      </c>
      <c r="AH248" s="10" t="e">
        <f t="shared" si="44"/>
        <v>#VALUE!</v>
      </c>
      <c r="AI248" s="10" t="e">
        <f t="shared" si="45"/>
        <v>#VALUE!</v>
      </c>
      <c r="AJ248" s="10">
        <f>IF(W248='User Input'!$C$1,1,0)</f>
        <v>0</v>
      </c>
      <c r="AK248" s="10">
        <f t="shared" si="51"/>
        <v>0</v>
      </c>
      <c r="AL248" s="10">
        <f t="shared" si="46"/>
        <v>0</v>
      </c>
      <c r="AM248" s="10" t="str">
        <f t="shared" si="47"/>
        <v xml:space="preserve"> </v>
      </c>
      <c r="AN248" s="10">
        <f t="shared" si="48"/>
        <v>0</v>
      </c>
      <c r="AO248" s="23">
        <f t="shared" si="49"/>
        <v>0</v>
      </c>
    </row>
    <row r="249" spans="1:41" s="220" customFormat="1">
      <c r="A249" s="137"/>
      <c r="B249" s="125" t="s">
        <v>28</v>
      </c>
      <c r="C249" s="275"/>
      <c r="D249" s="256"/>
      <c r="E249" s="126" t="s">
        <v>345</v>
      </c>
      <c r="F249" s="126" t="s">
        <v>235</v>
      </c>
      <c r="G249" s="133">
        <v>3</v>
      </c>
      <c r="H249" s="127">
        <v>500</v>
      </c>
      <c r="I249" s="127">
        <v>55</v>
      </c>
      <c r="J249" s="127">
        <v>12</v>
      </c>
      <c r="K249" s="127">
        <v>60</v>
      </c>
      <c r="L249" s="127">
        <v>0</v>
      </c>
      <c r="M249" s="128">
        <v>0.26</v>
      </c>
      <c r="N249" s="10">
        <f t="shared" si="39"/>
        <v>130</v>
      </c>
      <c r="O249" s="10">
        <f>IF(C249='User Input'!$C$1,1,0)</f>
        <v>0</v>
      </c>
      <c r="P249" s="10">
        <f t="shared" si="50"/>
        <v>0</v>
      </c>
      <c r="Q249" s="10">
        <f t="shared" si="40"/>
        <v>0</v>
      </c>
      <c r="R249" s="10" t="str">
        <f t="shared" si="41"/>
        <v>Hafner, Travis</v>
      </c>
      <c r="S249" s="10">
        <f t="shared" si="42"/>
        <v>0</v>
      </c>
      <c r="T249" s="23">
        <f t="shared" si="43"/>
        <v>3</v>
      </c>
      <c r="U249" s="295" t="s">
        <v>655</v>
      </c>
      <c r="V249" s="228" t="s">
        <v>454</v>
      </c>
      <c r="W249" s="125"/>
      <c r="X249" s="225"/>
      <c r="Y249" s="216"/>
      <c r="Z249" s="216"/>
      <c r="AA249" s="235"/>
      <c r="AB249" s="278" t="s">
        <v>454</v>
      </c>
      <c r="AC249" s="280" t="s">
        <v>454</v>
      </c>
      <c r="AD249" s="280" t="s">
        <v>454</v>
      </c>
      <c r="AE249" s="273" t="s">
        <v>454</v>
      </c>
      <c r="AF249" s="273" t="s">
        <v>454</v>
      </c>
      <c r="AG249" s="273" t="s">
        <v>454</v>
      </c>
      <c r="AH249" s="10" t="e">
        <f t="shared" si="44"/>
        <v>#VALUE!</v>
      </c>
      <c r="AI249" s="10" t="e">
        <f t="shared" si="45"/>
        <v>#VALUE!</v>
      </c>
      <c r="AJ249" s="10">
        <f>IF(W249='User Input'!$C$1,1,0)</f>
        <v>0</v>
      </c>
      <c r="AK249" s="10">
        <f t="shared" si="51"/>
        <v>0</v>
      </c>
      <c r="AL249" s="10">
        <f t="shared" si="46"/>
        <v>0</v>
      </c>
      <c r="AM249" s="10" t="str">
        <f t="shared" si="47"/>
        <v xml:space="preserve"> </v>
      </c>
      <c r="AN249" s="10">
        <f t="shared" si="48"/>
        <v>0</v>
      </c>
      <c r="AO249" s="23">
        <f t="shared" si="49"/>
        <v>0</v>
      </c>
    </row>
    <row r="250" spans="1:41" s="220" customFormat="1">
      <c r="A250" s="137"/>
      <c r="B250" s="125" t="s">
        <v>454</v>
      </c>
      <c r="C250" s="275"/>
      <c r="D250" s="256"/>
      <c r="E250" s="126" t="s">
        <v>454</v>
      </c>
      <c r="F250" s="126" t="s">
        <v>454</v>
      </c>
      <c r="G250" s="133"/>
      <c r="H250" s="127" t="s">
        <v>454</v>
      </c>
      <c r="I250" s="127" t="s">
        <v>454</v>
      </c>
      <c r="J250" s="127" t="s">
        <v>454</v>
      </c>
      <c r="K250" s="127" t="s">
        <v>454</v>
      </c>
      <c r="L250" s="127" t="s">
        <v>454</v>
      </c>
      <c r="M250" s="128" t="s">
        <v>454</v>
      </c>
      <c r="N250" s="10" t="e">
        <f t="shared" si="39"/>
        <v>#VALUE!</v>
      </c>
      <c r="O250" s="10">
        <f>IF(C250='User Input'!$C$1,1,0)</f>
        <v>0</v>
      </c>
      <c r="P250" s="10">
        <f t="shared" si="50"/>
        <v>0</v>
      </c>
      <c r="Q250" s="10">
        <f t="shared" si="40"/>
        <v>0</v>
      </c>
      <c r="R250" s="10" t="str">
        <f t="shared" si="41"/>
        <v xml:space="preserve"> </v>
      </c>
      <c r="S250" s="10">
        <f t="shared" si="42"/>
        <v>0</v>
      </c>
      <c r="T250" s="23">
        <f t="shared" si="43"/>
        <v>0</v>
      </c>
      <c r="U250" s="295" t="s">
        <v>655</v>
      </c>
      <c r="V250" s="228" t="s">
        <v>454</v>
      </c>
      <c r="W250" s="125"/>
      <c r="X250" s="225"/>
      <c r="Y250" s="216"/>
      <c r="Z250" s="216"/>
      <c r="AA250" s="235"/>
      <c r="AB250" s="278" t="s">
        <v>454</v>
      </c>
      <c r="AC250" s="280" t="s">
        <v>454</v>
      </c>
      <c r="AD250" s="280" t="s">
        <v>454</v>
      </c>
      <c r="AE250" s="273" t="s">
        <v>454</v>
      </c>
      <c r="AF250" s="273" t="s">
        <v>454</v>
      </c>
      <c r="AG250" s="273" t="s">
        <v>454</v>
      </c>
      <c r="AH250" s="10" t="e">
        <f t="shared" si="44"/>
        <v>#VALUE!</v>
      </c>
      <c r="AI250" s="10" t="e">
        <f t="shared" si="45"/>
        <v>#VALUE!</v>
      </c>
      <c r="AJ250" s="10">
        <f>IF(W250='User Input'!$C$1,1,0)</f>
        <v>0</v>
      </c>
      <c r="AK250" s="10">
        <f t="shared" si="51"/>
        <v>0</v>
      </c>
      <c r="AL250" s="10">
        <f t="shared" si="46"/>
        <v>0</v>
      </c>
      <c r="AM250" s="10" t="str">
        <f t="shared" si="47"/>
        <v xml:space="preserve"> </v>
      </c>
      <c r="AN250" s="10">
        <f t="shared" si="48"/>
        <v>0</v>
      </c>
      <c r="AO250" s="23">
        <f t="shared" si="49"/>
        <v>0</v>
      </c>
    </row>
    <row r="251" spans="1:41" s="220" customFormat="1">
      <c r="A251" s="137"/>
      <c r="B251" s="125" t="s">
        <v>454</v>
      </c>
      <c r="C251" s="275"/>
      <c r="D251" s="256"/>
      <c r="E251" s="126" t="s">
        <v>454</v>
      </c>
      <c r="F251" s="126" t="s">
        <v>454</v>
      </c>
      <c r="G251" s="133"/>
      <c r="H251" s="127" t="s">
        <v>454</v>
      </c>
      <c r="I251" s="127" t="s">
        <v>454</v>
      </c>
      <c r="J251" s="127" t="s">
        <v>454</v>
      </c>
      <c r="K251" s="127" t="s">
        <v>454</v>
      </c>
      <c r="L251" s="127" t="s">
        <v>454</v>
      </c>
      <c r="M251" s="128" t="s">
        <v>454</v>
      </c>
      <c r="N251" s="10" t="e">
        <f t="shared" si="39"/>
        <v>#VALUE!</v>
      </c>
      <c r="O251" s="10">
        <f>IF(C251='User Input'!$C$1,1,0)</f>
        <v>0</v>
      </c>
      <c r="P251" s="10">
        <f t="shared" si="50"/>
        <v>0</v>
      </c>
      <c r="Q251" s="10">
        <f t="shared" si="40"/>
        <v>0</v>
      </c>
      <c r="R251" s="10" t="str">
        <f t="shared" si="41"/>
        <v xml:space="preserve"> </v>
      </c>
      <c r="S251" s="10">
        <f t="shared" si="42"/>
        <v>0</v>
      </c>
      <c r="T251" s="23">
        <f t="shared" si="43"/>
        <v>0</v>
      </c>
      <c r="U251" s="295" t="s">
        <v>655</v>
      </c>
      <c r="V251" s="228" t="s">
        <v>454</v>
      </c>
      <c r="W251" s="125"/>
      <c r="X251" s="225"/>
      <c r="Y251" s="216"/>
      <c r="Z251" s="216"/>
      <c r="AA251" s="235"/>
      <c r="AB251" s="278" t="s">
        <v>454</v>
      </c>
      <c r="AC251" s="280" t="s">
        <v>454</v>
      </c>
      <c r="AD251" s="280" t="s">
        <v>454</v>
      </c>
      <c r="AE251" s="273" t="s">
        <v>454</v>
      </c>
      <c r="AF251" s="273" t="s">
        <v>454</v>
      </c>
      <c r="AG251" s="273" t="s">
        <v>454</v>
      </c>
      <c r="AH251" s="10" t="e">
        <f t="shared" si="44"/>
        <v>#VALUE!</v>
      </c>
      <c r="AI251" s="10" t="e">
        <f t="shared" si="45"/>
        <v>#VALUE!</v>
      </c>
      <c r="AJ251" s="10">
        <f>IF(W251='User Input'!$C$1,1,0)</f>
        <v>0</v>
      </c>
      <c r="AK251" s="10">
        <f t="shared" si="51"/>
        <v>0</v>
      </c>
      <c r="AL251" s="10">
        <f t="shared" si="46"/>
        <v>0</v>
      </c>
      <c r="AM251" s="10" t="str">
        <f t="shared" si="47"/>
        <v xml:space="preserve"> </v>
      </c>
      <c r="AN251" s="10">
        <f t="shared" si="48"/>
        <v>0</v>
      </c>
      <c r="AO251" s="23">
        <f t="shared" si="49"/>
        <v>0</v>
      </c>
    </row>
    <row r="252" spans="1:41" s="220" customFormat="1">
      <c r="A252" s="137"/>
      <c r="B252" s="125" t="s">
        <v>92</v>
      </c>
      <c r="C252" s="275"/>
      <c r="D252" s="250"/>
      <c r="E252" s="126" t="s">
        <v>164</v>
      </c>
      <c r="F252" s="126" t="s">
        <v>519</v>
      </c>
      <c r="G252" s="133">
        <v>8</v>
      </c>
      <c r="H252" s="127">
        <v>511</v>
      </c>
      <c r="I252" s="127">
        <v>45</v>
      </c>
      <c r="J252" s="127">
        <v>9</v>
      </c>
      <c r="K252" s="127">
        <v>50</v>
      </c>
      <c r="L252" s="127">
        <v>5</v>
      </c>
      <c r="M252" s="128">
        <v>0.28000000000000003</v>
      </c>
      <c r="N252" s="10">
        <f t="shared" si="39"/>
        <v>143.08000000000001</v>
      </c>
      <c r="O252" s="10">
        <f>IF(C252='User Input'!$C$1,1,0)</f>
        <v>0</v>
      </c>
      <c r="P252" s="10">
        <f t="shared" si="50"/>
        <v>0</v>
      </c>
      <c r="Q252" s="10">
        <f t="shared" si="40"/>
        <v>0</v>
      </c>
      <c r="R252" s="10" t="str">
        <f t="shared" si="41"/>
        <v>Molina, Yadier</v>
      </c>
      <c r="S252" s="10">
        <f t="shared" si="42"/>
        <v>0</v>
      </c>
      <c r="T252" s="23">
        <f t="shared" si="43"/>
        <v>8</v>
      </c>
      <c r="U252" s="295" t="s">
        <v>655</v>
      </c>
      <c r="V252" s="228" t="s">
        <v>454</v>
      </c>
      <c r="W252" s="125"/>
      <c r="X252" s="225"/>
      <c r="Y252" s="216"/>
      <c r="Z252" s="216"/>
      <c r="AA252" s="235"/>
      <c r="AB252" s="278" t="s">
        <v>454</v>
      </c>
      <c r="AC252" s="280" t="s">
        <v>454</v>
      </c>
      <c r="AD252" s="280" t="s">
        <v>454</v>
      </c>
      <c r="AE252" s="273" t="s">
        <v>454</v>
      </c>
      <c r="AF252" s="273" t="s">
        <v>454</v>
      </c>
      <c r="AG252" s="273" t="s">
        <v>454</v>
      </c>
      <c r="AH252" s="10" t="e">
        <f t="shared" si="44"/>
        <v>#VALUE!</v>
      </c>
      <c r="AI252" s="10" t="e">
        <f t="shared" si="45"/>
        <v>#VALUE!</v>
      </c>
      <c r="AJ252" s="10">
        <f>IF(W252='User Input'!$C$1,1,0)</f>
        <v>0</v>
      </c>
      <c r="AK252" s="10">
        <f t="shared" si="51"/>
        <v>0</v>
      </c>
      <c r="AL252" s="10">
        <f t="shared" si="46"/>
        <v>0</v>
      </c>
      <c r="AM252" s="10" t="str">
        <f t="shared" si="47"/>
        <v xml:space="preserve"> </v>
      </c>
      <c r="AN252" s="10">
        <f t="shared" si="48"/>
        <v>0</v>
      </c>
      <c r="AO252" s="23">
        <f t="shared" si="49"/>
        <v>0</v>
      </c>
    </row>
    <row r="253" spans="1:41" s="220" customFormat="1">
      <c r="A253" s="137"/>
      <c r="B253" s="125" t="s">
        <v>271</v>
      </c>
      <c r="C253" s="275"/>
      <c r="D253" s="250"/>
      <c r="E253" s="126" t="s">
        <v>347</v>
      </c>
      <c r="F253" s="126" t="s">
        <v>519</v>
      </c>
      <c r="G253" s="133">
        <v>4</v>
      </c>
      <c r="H253" s="127">
        <v>443</v>
      </c>
      <c r="I253" s="127">
        <v>50</v>
      </c>
      <c r="J253" s="127">
        <v>8</v>
      </c>
      <c r="K253" s="127">
        <v>55</v>
      </c>
      <c r="L253" s="127">
        <v>1</v>
      </c>
      <c r="M253" s="128">
        <v>0.28000000000000003</v>
      </c>
      <c r="N253" s="10">
        <f t="shared" si="39"/>
        <v>124.04</v>
      </c>
      <c r="O253" s="10">
        <f>IF(C253='User Input'!$C$1,1,0)</f>
        <v>0</v>
      </c>
      <c r="P253" s="10">
        <f t="shared" si="50"/>
        <v>0</v>
      </c>
      <c r="Q253" s="10">
        <f t="shared" si="40"/>
        <v>0</v>
      </c>
      <c r="R253" s="10" t="str">
        <f t="shared" si="41"/>
        <v>Pierzynski, A.J.</v>
      </c>
      <c r="S253" s="10">
        <f t="shared" si="42"/>
        <v>0</v>
      </c>
      <c r="T253" s="23">
        <f t="shared" si="43"/>
        <v>4</v>
      </c>
      <c r="U253" s="295" t="s">
        <v>655</v>
      </c>
      <c r="V253" s="228" t="s">
        <v>454</v>
      </c>
      <c r="W253" s="125"/>
      <c r="X253" s="225"/>
      <c r="Y253" s="216"/>
      <c r="Z253" s="216"/>
      <c r="AA253" s="235"/>
      <c r="AB253" s="278" t="s">
        <v>454</v>
      </c>
      <c r="AC253" s="280" t="s">
        <v>454</v>
      </c>
      <c r="AD253" s="280" t="s">
        <v>454</v>
      </c>
      <c r="AE253" s="273" t="s">
        <v>454</v>
      </c>
      <c r="AF253" s="273" t="s">
        <v>454</v>
      </c>
      <c r="AG253" s="273" t="s">
        <v>454</v>
      </c>
      <c r="AH253" s="10" t="e">
        <f t="shared" si="44"/>
        <v>#VALUE!</v>
      </c>
      <c r="AI253" s="10" t="e">
        <f t="shared" si="45"/>
        <v>#VALUE!</v>
      </c>
      <c r="AJ253" s="10">
        <f>IF(W253='User Input'!$C$1,1,0)</f>
        <v>0</v>
      </c>
      <c r="AK253" s="10">
        <f t="shared" si="51"/>
        <v>0</v>
      </c>
      <c r="AL253" s="10">
        <f t="shared" si="46"/>
        <v>0</v>
      </c>
      <c r="AM253" s="10" t="str">
        <f t="shared" si="47"/>
        <v xml:space="preserve"> </v>
      </c>
      <c r="AN253" s="10">
        <f t="shared" si="48"/>
        <v>0</v>
      </c>
      <c r="AO253" s="23">
        <f t="shared" si="49"/>
        <v>0</v>
      </c>
    </row>
    <row r="254" spans="1:41" s="220" customFormat="1">
      <c r="A254" s="137"/>
      <c r="B254" s="125" t="s">
        <v>326</v>
      </c>
      <c r="C254" s="275"/>
      <c r="D254" s="250"/>
      <c r="E254" s="126" t="s">
        <v>533</v>
      </c>
      <c r="F254" s="126" t="s">
        <v>519</v>
      </c>
      <c r="G254" s="133">
        <v>8</v>
      </c>
      <c r="H254" s="127">
        <v>459</v>
      </c>
      <c r="I254" s="127">
        <v>60</v>
      </c>
      <c r="J254" s="127">
        <v>7</v>
      </c>
      <c r="K254" s="127">
        <v>65</v>
      </c>
      <c r="L254" s="127">
        <v>1</v>
      </c>
      <c r="M254" s="128">
        <v>0.27500000000000002</v>
      </c>
      <c r="N254" s="10">
        <f t="shared" si="39"/>
        <v>126.22500000000001</v>
      </c>
      <c r="O254" s="10">
        <f>IF(C254='User Input'!$C$1,1,0)</f>
        <v>0</v>
      </c>
      <c r="P254" s="10">
        <f t="shared" si="50"/>
        <v>0</v>
      </c>
      <c r="Q254" s="10">
        <f t="shared" si="40"/>
        <v>0</v>
      </c>
      <c r="R254" s="10" t="str">
        <f t="shared" si="41"/>
        <v>Ruiz, Carlos</v>
      </c>
      <c r="S254" s="10">
        <f t="shared" si="42"/>
        <v>0</v>
      </c>
      <c r="T254" s="23">
        <f t="shared" si="43"/>
        <v>8</v>
      </c>
      <c r="U254" s="295" t="s">
        <v>655</v>
      </c>
      <c r="V254" s="228" t="s">
        <v>454</v>
      </c>
      <c r="W254" s="125"/>
      <c r="X254" s="225"/>
      <c r="Y254" s="216"/>
      <c r="Z254" s="216"/>
      <c r="AA254" s="235"/>
      <c r="AB254" s="278" t="s">
        <v>454</v>
      </c>
      <c r="AC254" s="280" t="s">
        <v>454</v>
      </c>
      <c r="AD254" s="280" t="s">
        <v>454</v>
      </c>
      <c r="AE254" s="273" t="s">
        <v>454</v>
      </c>
      <c r="AF254" s="273" t="s">
        <v>454</v>
      </c>
      <c r="AG254" s="273" t="s">
        <v>454</v>
      </c>
      <c r="AH254" s="10" t="e">
        <f t="shared" si="44"/>
        <v>#VALUE!</v>
      </c>
      <c r="AI254" s="10" t="e">
        <f t="shared" si="45"/>
        <v>#VALUE!</v>
      </c>
      <c r="AJ254" s="10">
        <f>IF(W254='User Input'!$C$1,1,0)</f>
        <v>0</v>
      </c>
      <c r="AK254" s="10">
        <f t="shared" si="51"/>
        <v>0</v>
      </c>
      <c r="AL254" s="10">
        <f t="shared" si="46"/>
        <v>0</v>
      </c>
      <c r="AM254" s="10" t="str">
        <f t="shared" si="47"/>
        <v xml:space="preserve"> </v>
      </c>
      <c r="AN254" s="10">
        <f t="shared" si="48"/>
        <v>0</v>
      </c>
      <c r="AO254" s="23">
        <f t="shared" si="49"/>
        <v>0</v>
      </c>
    </row>
    <row r="255" spans="1:41" s="220" customFormat="1">
      <c r="A255" s="137"/>
      <c r="B255" s="282" t="s">
        <v>454</v>
      </c>
      <c r="C255" s="275"/>
      <c r="D255" s="283"/>
      <c r="E255" s="284" t="s">
        <v>454</v>
      </c>
      <c r="F255" s="285" t="s">
        <v>454</v>
      </c>
      <c r="G255" s="133"/>
      <c r="H255" s="287" t="s">
        <v>454</v>
      </c>
      <c r="I255" s="287" t="s">
        <v>454</v>
      </c>
      <c r="J255" s="287" t="s">
        <v>454</v>
      </c>
      <c r="K255" s="287" t="s">
        <v>454</v>
      </c>
      <c r="L255" s="287" t="s">
        <v>454</v>
      </c>
      <c r="M255" s="288" t="s">
        <v>454</v>
      </c>
      <c r="N255" s="10" t="e">
        <f t="shared" si="39"/>
        <v>#VALUE!</v>
      </c>
      <c r="O255" s="10">
        <f>IF(C255='User Input'!$C$1,1,0)</f>
        <v>0</v>
      </c>
      <c r="P255" s="10">
        <f t="shared" si="50"/>
        <v>0</v>
      </c>
      <c r="Q255" s="10">
        <f t="shared" si="40"/>
        <v>0</v>
      </c>
      <c r="R255" s="10" t="str">
        <f t="shared" si="41"/>
        <v xml:space="preserve"> </v>
      </c>
      <c r="S255" s="10">
        <f t="shared" si="42"/>
        <v>0</v>
      </c>
      <c r="T255" s="23">
        <f t="shared" si="43"/>
        <v>0</v>
      </c>
      <c r="U255" s="295" t="s">
        <v>655</v>
      </c>
      <c r="V255" s="228" t="s">
        <v>454</v>
      </c>
      <c r="W255" s="125"/>
      <c r="X255" s="225"/>
      <c r="Y255" s="216"/>
      <c r="Z255" s="216"/>
      <c r="AA255" s="235"/>
      <c r="AB255" s="278" t="s">
        <v>454</v>
      </c>
      <c r="AC255" s="280" t="s">
        <v>454</v>
      </c>
      <c r="AD255" s="280" t="s">
        <v>454</v>
      </c>
      <c r="AE255" s="273" t="s">
        <v>454</v>
      </c>
      <c r="AF255" s="273" t="s">
        <v>454</v>
      </c>
      <c r="AG255" s="273" t="s">
        <v>454</v>
      </c>
      <c r="AH255" s="10" t="e">
        <f t="shared" si="44"/>
        <v>#VALUE!</v>
      </c>
      <c r="AI255" s="10" t="e">
        <f t="shared" si="45"/>
        <v>#VALUE!</v>
      </c>
      <c r="AJ255" s="10">
        <f>IF(W255='User Input'!$C$1,1,0)</f>
        <v>0</v>
      </c>
      <c r="AK255" s="10">
        <f t="shared" si="51"/>
        <v>0</v>
      </c>
      <c r="AL255" s="10">
        <f t="shared" si="46"/>
        <v>0</v>
      </c>
      <c r="AM255" s="10" t="str">
        <f t="shared" si="47"/>
        <v xml:space="preserve"> </v>
      </c>
      <c r="AN255" s="10">
        <f t="shared" si="48"/>
        <v>0</v>
      </c>
      <c r="AO255" s="23">
        <f t="shared" si="49"/>
        <v>0</v>
      </c>
    </row>
    <row r="256" spans="1:41" s="220" customFormat="1">
      <c r="A256" s="137"/>
      <c r="B256" s="282" t="s">
        <v>223</v>
      </c>
      <c r="C256" s="275"/>
      <c r="D256" s="283"/>
      <c r="E256" s="284" t="s">
        <v>417</v>
      </c>
      <c r="F256" s="285" t="s">
        <v>532</v>
      </c>
      <c r="G256" s="133">
        <v>8</v>
      </c>
      <c r="H256" s="287">
        <v>200</v>
      </c>
      <c r="I256" s="287">
        <v>20</v>
      </c>
      <c r="J256" s="287">
        <v>5</v>
      </c>
      <c r="K256" s="287">
        <v>25</v>
      </c>
      <c r="L256" s="287">
        <v>1</v>
      </c>
      <c r="M256" s="288">
        <v>0.26</v>
      </c>
      <c r="N256" s="10">
        <f t="shared" si="39"/>
        <v>52</v>
      </c>
      <c r="O256" s="10">
        <f>IF(C256='User Input'!$C$1,1,0)</f>
        <v>0</v>
      </c>
      <c r="P256" s="10">
        <f t="shared" si="50"/>
        <v>0</v>
      </c>
      <c r="Q256" s="10">
        <f t="shared" si="40"/>
        <v>0</v>
      </c>
      <c r="R256" s="10" t="str">
        <f t="shared" si="41"/>
        <v>Betancourt, Yuniesky</v>
      </c>
      <c r="S256" s="10">
        <f t="shared" si="42"/>
        <v>0</v>
      </c>
      <c r="T256" s="23">
        <f t="shared" si="43"/>
        <v>8</v>
      </c>
      <c r="U256" s="295" t="s">
        <v>655</v>
      </c>
      <c r="V256" s="228" t="s">
        <v>454</v>
      </c>
      <c r="W256" s="125"/>
      <c r="X256" s="225"/>
      <c r="Y256" s="216"/>
      <c r="Z256" s="216"/>
      <c r="AA256" s="235"/>
      <c r="AB256" s="278" t="s">
        <v>454</v>
      </c>
      <c r="AC256" s="280" t="s">
        <v>454</v>
      </c>
      <c r="AD256" s="280" t="s">
        <v>454</v>
      </c>
      <c r="AE256" s="273" t="s">
        <v>454</v>
      </c>
      <c r="AF256" s="273" t="s">
        <v>454</v>
      </c>
      <c r="AG256" s="273" t="s">
        <v>454</v>
      </c>
      <c r="AH256" s="10" t="e">
        <f t="shared" si="44"/>
        <v>#VALUE!</v>
      </c>
      <c r="AI256" s="10" t="e">
        <f t="shared" si="45"/>
        <v>#VALUE!</v>
      </c>
      <c r="AJ256" s="10">
        <f>IF(W256='User Input'!$C$1,1,0)</f>
        <v>0</v>
      </c>
      <c r="AK256" s="10">
        <f t="shared" si="51"/>
        <v>0</v>
      </c>
      <c r="AL256" s="10">
        <f t="shared" si="46"/>
        <v>0</v>
      </c>
      <c r="AM256" s="10" t="str">
        <f t="shared" si="47"/>
        <v xml:space="preserve"> </v>
      </c>
      <c r="AN256" s="10">
        <f t="shared" si="48"/>
        <v>0</v>
      </c>
      <c r="AO256" s="23">
        <f t="shared" si="49"/>
        <v>0</v>
      </c>
    </row>
    <row r="257" spans="1:41" s="220" customFormat="1">
      <c r="A257" s="137"/>
      <c r="B257" s="282" t="s">
        <v>454</v>
      </c>
      <c r="C257" s="275"/>
      <c r="D257" s="283"/>
      <c r="E257" s="284" t="s">
        <v>454</v>
      </c>
      <c r="F257" s="285" t="s">
        <v>454</v>
      </c>
      <c r="G257" s="133"/>
      <c r="H257" s="287" t="s">
        <v>454</v>
      </c>
      <c r="I257" s="287" t="s">
        <v>454</v>
      </c>
      <c r="J257" s="287" t="s">
        <v>454</v>
      </c>
      <c r="K257" s="287" t="s">
        <v>454</v>
      </c>
      <c r="L257" s="287" t="s">
        <v>454</v>
      </c>
      <c r="M257" s="288" t="s">
        <v>454</v>
      </c>
      <c r="N257" s="10" t="e">
        <f t="shared" si="39"/>
        <v>#VALUE!</v>
      </c>
      <c r="O257" s="10">
        <f>IF(C257='User Input'!$C$1,1,0)</f>
        <v>0</v>
      </c>
      <c r="P257" s="10">
        <f t="shared" si="50"/>
        <v>0</v>
      </c>
      <c r="Q257" s="10">
        <f t="shared" si="40"/>
        <v>0</v>
      </c>
      <c r="R257" s="10" t="str">
        <f t="shared" si="41"/>
        <v xml:space="preserve"> </v>
      </c>
      <c r="S257" s="10">
        <f t="shared" si="42"/>
        <v>0</v>
      </c>
      <c r="T257" s="23">
        <f t="shared" si="43"/>
        <v>0</v>
      </c>
      <c r="U257" s="295" t="s">
        <v>655</v>
      </c>
      <c r="V257" s="228" t="s">
        <v>454</v>
      </c>
      <c r="W257" s="125"/>
      <c r="X257" s="225"/>
      <c r="Y257" s="216"/>
      <c r="Z257" s="216"/>
      <c r="AA257" s="235"/>
      <c r="AB257" s="278" t="s">
        <v>454</v>
      </c>
      <c r="AC257" s="280" t="s">
        <v>454</v>
      </c>
      <c r="AD257" s="280" t="s">
        <v>454</v>
      </c>
      <c r="AE257" s="273" t="s">
        <v>454</v>
      </c>
      <c r="AF257" s="273" t="s">
        <v>454</v>
      </c>
      <c r="AG257" s="273" t="s">
        <v>454</v>
      </c>
      <c r="AH257" s="10" t="e">
        <f t="shared" si="44"/>
        <v>#VALUE!</v>
      </c>
      <c r="AI257" s="10" t="e">
        <f t="shared" si="45"/>
        <v>#VALUE!</v>
      </c>
      <c r="AJ257" s="10">
        <f>IF(W257='User Input'!$C$1,1,0)</f>
        <v>0</v>
      </c>
      <c r="AK257" s="10">
        <f t="shared" si="51"/>
        <v>0</v>
      </c>
      <c r="AL257" s="10">
        <f t="shared" si="46"/>
        <v>0</v>
      </c>
      <c r="AM257" s="10" t="str">
        <f t="shared" si="47"/>
        <v xml:space="preserve"> </v>
      </c>
      <c r="AN257" s="10">
        <f t="shared" si="48"/>
        <v>0</v>
      </c>
      <c r="AO257" s="23">
        <f t="shared" si="49"/>
        <v>0</v>
      </c>
    </row>
    <row r="258" spans="1:41" s="220" customFormat="1">
      <c r="A258" s="137"/>
      <c r="B258" s="282" t="s">
        <v>454</v>
      </c>
      <c r="C258" s="275"/>
      <c r="D258" s="283"/>
      <c r="E258" s="284" t="s">
        <v>454</v>
      </c>
      <c r="F258" s="285" t="s">
        <v>454</v>
      </c>
      <c r="G258" s="133"/>
      <c r="H258" s="287" t="s">
        <v>454</v>
      </c>
      <c r="I258" s="287" t="s">
        <v>454</v>
      </c>
      <c r="J258" s="287" t="s">
        <v>454</v>
      </c>
      <c r="K258" s="287" t="s">
        <v>454</v>
      </c>
      <c r="L258" s="287" t="s">
        <v>454</v>
      </c>
      <c r="M258" s="288" t="s">
        <v>454</v>
      </c>
      <c r="N258" s="10" t="e">
        <f t="shared" si="39"/>
        <v>#VALUE!</v>
      </c>
      <c r="O258" s="10">
        <f>IF(C258='User Input'!$C$1,1,0)</f>
        <v>0</v>
      </c>
      <c r="P258" s="10">
        <f t="shared" si="50"/>
        <v>0</v>
      </c>
      <c r="Q258" s="10">
        <f t="shared" si="40"/>
        <v>0</v>
      </c>
      <c r="R258" s="10" t="str">
        <f t="shared" si="41"/>
        <v xml:space="preserve"> </v>
      </c>
      <c r="S258" s="10">
        <f t="shared" si="42"/>
        <v>0</v>
      </c>
      <c r="T258" s="23">
        <f t="shared" si="43"/>
        <v>0</v>
      </c>
      <c r="U258" s="295" t="s">
        <v>655</v>
      </c>
      <c r="V258" s="228" t="s">
        <v>454</v>
      </c>
      <c r="W258" s="125"/>
      <c r="X258" s="225"/>
      <c r="Y258" s="216"/>
      <c r="Z258" s="216"/>
      <c r="AA258" s="235"/>
      <c r="AB258" s="278" t="s">
        <v>454</v>
      </c>
      <c r="AC258" s="280" t="s">
        <v>454</v>
      </c>
      <c r="AD258" s="280" t="s">
        <v>454</v>
      </c>
      <c r="AE258" s="273" t="s">
        <v>454</v>
      </c>
      <c r="AF258" s="273" t="s">
        <v>454</v>
      </c>
      <c r="AG258" s="273" t="s">
        <v>454</v>
      </c>
      <c r="AH258" s="10" t="e">
        <f t="shared" si="44"/>
        <v>#VALUE!</v>
      </c>
      <c r="AI258" s="10" t="e">
        <f t="shared" si="45"/>
        <v>#VALUE!</v>
      </c>
      <c r="AJ258" s="10">
        <f>IF(W258='User Input'!$C$1,1,0)</f>
        <v>0</v>
      </c>
      <c r="AK258" s="10">
        <f t="shared" si="51"/>
        <v>0</v>
      </c>
      <c r="AL258" s="10">
        <f t="shared" si="46"/>
        <v>0</v>
      </c>
      <c r="AM258" s="10" t="str">
        <f t="shared" si="47"/>
        <v xml:space="preserve"> </v>
      </c>
      <c r="AN258" s="10">
        <f t="shared" si="48"/>
        <v>0</v>
      </c>
      <c r="AO258" s="23">
        <f t="shared" si="49"/>
        <v>0</v>
      </c>
    </row>
    <row r="259" spans="1:41" s="220" customFormat="1">
      <c r="A259" s="137"/>
      <c r="B259" s="282" t="s">
        <v>454</v>
      </c>
      <c r="C259" s="275"/>
      <c r="D259" s="283"/>
      <c r="E259" s="284" t="s">
        <v>454</v>
      </c>
      <c r="F259" s="285" t="s">
        <v>454</v>
      </c>
      <c r="G259" s="133"/>
      <c r="H259" s="287" t="s">
        <v>454</v>
      </c>
      <c r="I259" s="287" t="s">
        <v>454</v>
      </c>
      <c r="J259" s="287" t="s">
        <v>454</v>
      </c>
      <c r="K259" s="287" t="s">
        <v>454</v>
      </c>
      <c r="L259" s="287" t="s">
        <v>454</v>
      </c>
      <c r="M259" s="288" t="s">
        <v>454</v>
      </c>
      <c r="N259" s="10" t="e">
        <f t="shared" ref="N259:N307" si="52">M259*H259</f>
        <v>#VALUE!</v>
      </c>
      <c r="O259" s="10">
        <f>IF(C259='User Input'!$C$1,1,0)</f>
        <v>0</v>
      </c>
      <c r="P259" s="10">
        <f t="shared" si="50"/>
        <v>0</v>
      </c>
      <c r="Q259" s="10">
        <f t="shared" ref="Q259:Q322" si="53">IF(P259=P258,0,P259)</f>
        <v>0</v>
      </c>
      <c r="R259" s="10" t="str">
        <f t="shared" ref="R259:R322" si="54">B259</f>
        <v xml:space="preserve"> </v>
      </c>
      <c r="S259" s="10">
        <f t="shared" ref="S259:S322" si="55">D259</f>
        <v>0</v>
      </c>
      <c r="T259" s="23">
        <f t="shared" ref="T259:T322" si="56">G259</f>
        <v>0</v>
      </c>
      <c r="U259" s="295" t="s">
        <v>655</v>
      </c>
      <c r="V259" s="228" t="s">
        <v>454</v>
      </c>
      <c r="W259" s="125"/>
      <c r="X259" s="225"/>
      <c r="Y259" s="216"/>
      <c r="Z259" s="216"/>
      <c r="AA259" s="235"/>
      <c r="AB259" s="278" t="s">
        <v>454</v>
      </c>
      <c r="AC259" s="280" t="s">
        <v>454</v>
      </c>
      <c r="AD259" s="280" t="s">
        <v>454</v>
      </c>
      <c r="AE259" s="273" t="s">
        <v>454</v>
      </c>
      <c r="AF259" s="273" t="s">
        <v>454</v>
      </c>
      <c r="AG259" s="273" t="s">
        <v>454</v>
      </c>
      <c r="AH259" s="10" t="e">
        <f t="shared" ref="AH259:AH322" si="57">AC259*AB259</f>
        <v>#VALUE!</v>
      </c>
      <c r="AI259" s="10" t="e">
        <f t="shared" ref="AI259:AI322" si="58">AD259*AB259</f>
        <v>#VALUE!</v>
      </c>
      <c r="AJ259" s="10">
        <f>IF(W259='User Input'!$C$1,1,0)</f>
        <v>0</v>
      </c>
      <c r="AK259" s="10">
        <f t="shared" si="51"/>
        <v>0</v>
      </c>
      <c r="AL259" s="10">
        <f t="shared" ref="AL259:AL322" si="59">IF(AK259=AK258,0,AK259)</f>
        <v>0</v>
      </c>
      <c r="AM259" s="10" t="str">
        <f t="shared" ref="AM259:AM322" si="60">V259</f>
        <v xml:space="preserve"> </v>
      </c>
      <c r="AN259" s="10">
        <f t="shared" ref="AN259:AN322" si="61">X259</f>
        <v>0</v>
      </c>
      <c r="AO259" s="23">
        <f t="shared" ref="AO259:AO322" si="62">AA259</f>
        <v>0</v>
      </c>
    </row>
    <row r="260" spans="1:41" s="220" customFormat="1">
      <c r="A260" s="137"/>
      <c r="B260" s="282" t="s">
        <v>225</v>
      </c>
      <c r="C260" s="275"/>
      <c r="D260" s="283"/>
      <c r="E260" s="284" t="s">
        <v>545</v>
      </c>
      <c r="F260" s="285" t="s">
        <v>538</v>
      </c>
      <c r="G260" s="133">
        <v>4</v>
      </c>
      <c r="H260" s="287">
        <v>554</v>
      </c>
      <c r="I260" s="287">
        <v>65</v>
      </c>
      <c r="J260" s="287">
        <v>11</v>
      </c>
      <c r="K260" s="287">
        <v>80</v>
      </c>
      <c r="L260" s="287">
        <v>5</v>
      </c>
      <c r="M260" s="288">
        <v>0.28499999999999998</v>
      </c>
      <c r="N260" s="10">
        <f t="shared" si="52"/>
        <v>157.88999999999999</v>
      </c>
      <c r="O260" s="10">
        <f>IF(C260='User Input'!$C$1,1,0)</f>
        <v>0</v>
      </c>
      <c r="P260" s="10">
        <f t="shared" ref="P260:P294" si="63">O260+P259</f>
        <v>0</v>
      </c>
      <c r="Q260" s="10">
        <f t="shared" si="53"/>
        <v>0</v>
      </c>
      <c r="R260" s="10" t="str">
        <f t="shared" si="54"/>
        <v>Byrd, Marlon</v>
      </c>
      <c r="S260" s="10">
        <f t="shared" si="55"/>
        <v>0</v>
      </c>
      <c r="T260" s="23">
        <f t="shared" si="56"/>
        <v>4</v>
      </c>
      <c r="U260" s="247"/>
      <c r="V260" s="228" t="s">
        <v>454</v>
      </c>
      <c r="W260" s="125"/>
      <c r="X260" s="225"/>
      <c r="Y260" s="216"/>
      <c r="Z260" s="216"/>
      <c r="AA260" s="235"/>
      <c r="AB260" s="278" t="s">
        <v>454</v>
      </c>
      <c r="AC260" s="280" t="s">
        <v>454</v>
      </c>
      <c r="AD260" s="280" t="s">
        <v>454</v>
      </c>
      <c r="AE260" s="273" t="s">
        <v>454</v>
      </c>
      <c r="AF260" s="273" t="s">
        <v>454</v>
      </c>
      <c r="AG260" s="273" t="s">
        <v>454</v>
      </c>
      <c r="AH260" s="10" t="e">
        <f t="shared" si="57"/>
        <v>#VALUE!</v>
      </c>
      <c r="AI260" s="10" t="e">
        <f t="shared" si="58"/>
        <v>#VALUE!</v>
      </c>
      <c r="AJ260" s="10">
        <f>IF(W260='User Input'!$C$1,1,0)</f>
        <v>0</v>
      </c>
      <c r="AK260" s="10">
        <f t="shared" ref="AK260:AK323" si="64">AJ260+AK259</f>
        <v>0</v>
      </c>
      <c r="AL260" s="10">
        <f t="shared" si="59"/>
        <v>0</v>
      </c>
      <c r="AM260" s="10" t="str">
        <f t="shared" si="60"/>
        <v xml:space="preserve"> </v>
      </c>
      <c r="AN260" s="10">
        <f t="shared" si="61"/>
        <v>0</v>
      </c>
      <c r="AO260" s="23">
        <f t="shared" si="62"/>
        <v>0</v>
      </c>
    </row>
    <row r="261" spans="1:41" s="220" customFormat="1">
      <c r="A261" s="137"/>
      <c r="B261" s="289" t="s">
        <v>55</v>
      </c>
      <c r="C261" s="275"/>
      <c r="D261" s="283"/>
      <c r="E261" s="284" t="s">
        <v>346</v>
      </c>
      <c r="F261" s="285" t="s">
        <v>542</v>
      </c>
      <c r="G261" s="133">
        <v>3</v>
      </c>
      <c r="H261" s="287">
        <v>440</v>
      </c>
      <c r="I261" s="287">
        <v>55</v>
      </c>
      <c r="J261" s="287">
        <v>7</v>
      </c>
      <c r="K261" s="287">
        <v>50</v>
      </c>
      <c r="L261" s="287">
        <v>8</v>
      </c>
      <c r="M261" s="288">
        <v>0.28000000000000003</v>
      </c>
      <c r="N261" s="10">
        <f t="shared" si="52"/>
        <v>123.20000000000002</v>
      </c>
      <c r="O261" s="10">
        <f>IF(C261='User Input'!$C$1,1,0)</f>
        <v>0</v>
      </c>
      <c r="P261" s="10">
        <f t="shared" si="63"/>
        <v>0</v>
      </c>
      <c r="Q261" s="10">
        <f t="shared" si="53"/>
        <v>0</v>
      </c>
      <c r="R261" s="10" t="str">
        <f t="shared" si="54"/>
        <v>Callaspo, Alberto</v>
      </c>
      <c r="S261" s="10">
        <f t="shared" si="55"/>
        <v>0</v>
      </c>
      <c r="T261" s="23">
        <f t="shared" si="56"/>
        <v>3</v>
      </c>
      <c r="U261" s="247"/>
      <c r="V261" s="228" t="s">
        <v>454</v>
      </c>
      <c r="W261" s="125"/>
      <c r="X261" s="225"/>
      <c r="Y261" s="216"/>
      <c r="Z261" s="216"/>
      <c r="AA261" s="235"/>
      <c r="AB261" s="278" t="s">
        <v>454</v>
      </c>
      <c r="AC261" s="280" t="s">
        <v>454</v>
      </c>
      <c r="AD261" s="280" t="s">
        <v>454</v>
      </c>
      <c r="AE261" s="273" t="s">
        <v>454</v>
      </c>
      <c r="AF261" s="273" t="s">
        <v>454</v>
      </c>
      <c r="AG261" s="273" t="s">
        <v>454</v>
      </c>
      <c r="AH261" s="10" t="e">
        <f t="shared" si="57"/>
        <v>#VALUE!</v>
      </c>
      <c r="AI261" s="10" t="e">
        <f t="shared" si="58"/>
        <v>#VALUE!</v>
      </c>
      <c r="AJ261" s="10">
        <f>IF(W261='User Input'!$C$1,1,0)</f>
        <v>0</v>
      </c>
      <c r="AK261" s="10">
        <f t="shared" si="64"/>
        <v>0</v>
      </c>
      <c r="AL261" s="10">
        <f t="shared" si="59"/>
        <v>0</v>
      </c>
      <c r="AM261" s="10" t="str">
        <f t="shared" si="60"/>
        <v xml:space="preserve"> </v>
      </c>
      <c r="AN261" s="10">
        <f t="shared" si="61"/>
        <v>0</v>
      </c>
      <c r="AO261" s="23">
        <f t="shared" si="62"/>
        <v>0</v>
      </c>
    </row>
    <row r="262" spans="1:41" s="220" customFormat="1">
      <c r="A262" s="137"/>
      <c r="B262" s="282" t="s">
        <v>454</v>
      </c>
      <c r="C262" s="275"/>
      <c r="D262" s="283"/>
      <c r="E262" s="284" t="s">
        <v>454</v>
      </c>
      <c r="F262" s="285" t="s">
        <v>454</v>
      </c>
      <c r="G262" s="133"/>
      <c r="H262" s="287">
        <v>0</v>
      </c>
      <c r="I262" s="287">
        <v>0</v>
      </c>
      <c r="J262" s="287">
        <v>0</v>
      </c>
      <c r="K262" s="287">
        <v>0</v>
      </c>
      <c r="L262" s="287">
        <v>0</v>
      </c>
      <c r="M262" s="288">
        <v>0</v>
      </c>
      <c r="N262" s="10">
        <f t="shared" si="52"/>
        <v>0</v>
      </c>
      <c r="O262" s="10">
        <f>IF(C262='User Input'!$C$1,1,0)</f>
        <v>0</v>
      </c>
      <c r="P262" s="10">
        <f t="shared" si="63"/>
        <v>0</v>
      </c>
      <c r="Q262" s="10">
        <f t="shared" si="53"/>
        <v>0</v>
      </c>
      <c r="R262" s="10" t="str">
        <f t="shared" si="54"/>
        <v xml:space="preserve"> </v>
      </c>
      <c r="S262" s="10">
        <f t="shared" si="55"/>
        <v>0</v>
      </c>
      <c r="T262" s="23">
        <f t="shared" si="56"/>
        <v>0</v>
      </c>
      <c r="U262" s="247"/>
      <c r="V262" s="228" t="s">
        <v>454</v>
      </c>
      <c r="W262" s="125"/>
      <c r="X262" s="225"/>
      <c r="Y262" s="216"/>
      <c r="Z262" s="216"/>
      <c r="AA262" s="235"/>
      <c r="AB262" s="278" t="s">
        <v>454</v>
      </c>
      <c r="AC262" s="280" t="s">
        <v>454</v>
      </c>
      <c r="AD262" s="280" t="s">
        <v>454</v>
      </c>
      <c r="AE262" s="273" t="s">
        <v>454</v>
      </c>
      <c r="AF262" s="273" t="s">
        <v>454</v>
      </c>
      <c r="AG262" s="273" t="s">
        <v>454</v>
      </c>
      <c r="AH262" s="10" t="e">
        <f t="shared" si="57"/>
        <v>#VALUE!</v>
      </c>
      <c r="AI262" s="10" t="e">
        <f t="shared" si="58"/>
        <v>#VALUE!</v>
      </c>
      <c r="AJ262" s="10">
        <f>IF(W262='User Input'!$C$1,1,0)</f>
        <v>0</v>
      </c>
      <c r="AK262" s="10">
        <f t="shared" si="64"/>
        <v>0</v>
      </c>
      <c r="AL262" s="10">
        <f t="shared" si="59"/>
        <v>0</v>
      </c>
      <c r="AM262" s="10" t="str">
        <f t="shared" si="60"/>
        <v xml:space="preserve"> </v>
      </c>
      <c r="AN262" s="10">
        <f t="shared" si="61"/>
        <v>0</v>
      </c>
      <c r="AO262" s="23">
        <f t="shared" si="62"/>
        <v>0</v>
      </c>
    </row>
    <row r="263" spans="1:41" s="220" customFormat="1">
      <c r="A263" s="137"/>
      <c r="B263" s="282" t="s">
        <v>454</v>
      </c>
      <c r="C263" s="275"/>
      <c r="D263" s="283"/>
      <c r="E263" s="284" t="s">
        <v>454</v>
      </c>
      <c r="F263" s="285" t="s">
        <v>454</v>
      </c>
      <c r="G263" s="133"/>
      <c r="H263" s="287">
        <v>0</v>
      </c>
      <c r="I263" s="287">
        <v>0</v>
      </c>
      <c r="J263" s="287">
        <v>0</v>
      </c>
      <c r="K263" s="287">
        <v>0</v>
      </c>
      <c r="L263" s="287">
        <v>0</v>
      </c>
      <c r="M263" s="288">
        <v>0</v>
      </c>
      <c r="N263" s="10">
        <f t="shared" si="52"/>
        <v>0</v>
      </c>
      <c r="O263" s="10">
        <f>IF(C263='User Input'!$C$1,1,0)</f>
        <v>0</v>
      </c>
      <c r="P263" s="10">
        <f t="shared" si="63"/>
        <v>0</v>
      </c>
      <c r="Q263" s="10">
        <f t="shared" si="53"/>
        <v>0</v>
      </c>
      <c r="R263" s="10" t="str">
        <f t="shared" si="54"/>
        <v xml:space="preserve"> </v>
      </c>
      <c r="S263" s="10">
        <f t="shared" si="55"/>
        <v>0</v>
      </c>
      <c r="T263" s="23">
        <f t="shared" si="56"/>
        <v>0</v>
      </c>
      <c r="U263" s="247"/>
      <c r="V263" s="228" t="s">
        <v>454</v>
      </c>
      <c r="W263" s="125"/>
      <c r="X263" s="225"/>
      <c r="Y263" s="216"/>
      <c r="Z263" s="216"/>
      <c r="AA263" s="235"/>
      <c r="AB263" s="278" t="s">
        <v>454</v>
      </c>
      <c r="AC263" s="280" t="s">
        <v>454</v>
      </c>
      <c r="AD263" s="280" t="s">
        <v>454</v>
      </c>
      <c r="AE263" s="273" t="s">
        <v>454</v>
      </c>
      <c r="AF263" s="273" t="s">
        <v>454</v>
      </c>
      <c r="AG263" s="273" t="s">
        <v>454</v>
      </c>
      <c r="AH263" s="10" t="e">
        <f t="shared" si="57"/>
        <v>#VALUE!</v>
      </c>
      <c r="AI263" s="10" t="e">
        <f t="shared" si="58"/>
        <v>#VALUE!</v>
      </c>
      <c r="AJ263" s="10">
        <f>IF(W263='User Input'!$C$1,1,0)</f>
        <v>0</v>
      </c>
      <c r="AK263" s="10">
        <f t="shared" si="64"/>
        <v>0</v>
      </c>
      <c r="AL263" s="10">
        <f t="shared" si="59"/>
        <v>0</v>
      </c>
      <c r="AM263" s="10" t="str">
        <f t="shared" si="60"/>
        <v xml:space="preserve"> </v>
      </c>
      <c r="AN263" s="10">
        <f t="shared" si="61"/>
        <v>0</v>
      </c>
      <c r="AO263" s="23">
        <f t="shared" si="62"/>
        <v>0</v>
      </c>
    </row>
    <row r="264" spans="1:41" s="220" customFormat="1">
      <c r="A264" s="137"/>
      <c r="B264" s="282" t="s">
        <v>56</v>
      </c>
      <c r="C264" s="275"/>
      <c r="D264" s="283"/>
      <c r="E264" s="284" t="s">
        <v>544</v>
      </c>
      <c r="F264" s="285" t="s">
        <v>120</v>
      </c>
      <c r="G264" s="133">
        <v>3</v>
      </c>
      <c r="H264" s="287">
        <v>413</v>
      </c>
      <c r="I264" s="287">
        <v>45</v>
      </c>
      <c r="J264" s="287">
        <v>2</v>
      </c>
      <c r="K264" s="287">
        <v>50</v>
      </c>
      <c r="L264" s="287">
        <v>17</v>
      </c>
      <c r="M264" s="288">
        <v>0.26900000000000002</v>
      </c>
      <c r="N264" s="10">
        <f t="shared" si="52"/>
        <v>111.09700000000001</v>
      </c>
      <c r="O264" s="10">
        <f>IF(C264='User Input'!$C$1,1,0)</f>
        <v>0</v>
      </c>
      <c r="P264" s="10">
        <f t="shared" si="63"/>
        <v>0</v>
      </c>
      <c r="Q264" s="10">
        <f t="shared" si="53"/>
        <v>0</v>
      </c>
      <c r="R264" s="10" t="str">
        <f t="shared" si="54"/>
        <v>Casilla, Alexi</v>
      </c>
      <c r="S264" s="10">
        <f t="shared" si="55"/>
        <v>0</v>
      </c>
      <c r="T264" s="23">
        <f t="shared" si="56"/>
        <v>3</v>
      </c>
      <c r="U264" s="247"/>
      <c r="V264" s="228" t="s">
        <v>454</v>
      </c>
      <c r="W264" s="125"/>
      <c r="X264" s="225"/>
      <c r="Y264" s="216"/>
      <c r="Z264" s="216"/>
      <c r="AA264" s="235"/>
      <c r="AB264" s="278" t="s">
        <v>454</v>
      </c>
      <c r="AC264" s="280" t="s">
        <v>454</v>
      </c>
      <c r="AD264" s="280" t="s">
        <v>454</v>
      </c>
      <c r="AE264" s="273" t="s">
        <v>454</v>
      </c>
      <c r="AF264" s="273" t="s">
        <v>454</v>
      </c>
      <c r="AG264" s="273" t="s">
        <v>454</v>
      </c>
      <c r="AH264" s="10" t="e">
        <f t="shared" si="57"/>
        <v>#VALUE!</v>
      </c>
      <c r="AI264" s="10" t="e">
        <f t="shared" si="58"/>
        <v>#VALUE!</v>
      </c>
      <c r="AJ264" s="10">
        <f>IF(W264='User Input'!$C$1,1,0)</f>
        <v>0</v>
      </c>
      <c r="AK264" s="10">
        <f t="shared" si="64"/>
        <v>0</v>
      </c>
      <c r="AL264" s="10">
        <f t="shared" si="59"/>
        <v>0</v>
      </c>
      <c r="AM264" s="10" t="str">
        <f t="shared" si="60"/>
        <v xml:space="preserve"> </v>
      </c>
      <c r="AN264" s="10">
        <f t="shared" si="61"/>
        <v>0</v>
      </c>
      <c r="AO264" s="23">
        <f t="shared" si="62"/>
        <v>0</v>
      </c>
    </row>
    <row r="265" spans="1:41" s="220" customFormat="1">
      <c r="A265" s="137"/>
      <c r="B265" s="282" t="s">
        <v>454</v>
      </c>
      <c r="C265" s="275"/>
      <c r="D265" s="283"/>
      <c r="E265" s="284" t="s">
        <v>454</v>
      </c>
      <c r="F265" s="285" t="s">
        <v>454</v>
      </c>
      <c r="G265" s="133"/>
      <c r="H265" s="287">
        <v>0</v>
      </c>
      <c r="I265" s="287">
        <v>0</v>
      </c>
      <c r="J265" s="287">
        <v>0</v>
      </c>
      <c r="K265" s="287">
        <v>0</v>
      </c>
      <c r="L265" s="287">
        <v>0</v>
      </c>
      <c r="M265" s="288">
        <v>0</v>
      </c>
      <c r="N265" s="10">
        <f t="shared" si="52"/>
        <v>0</v>
      </c>
      <c r="O265" s="10">
        <f>IF(C265='User Input'!$C$1,1,0)</f>
        <v>0</v>
      </c>
      <c r="P265" s="10">
        <f t="shared" si="63"/>
        <v>0</v>
      </c>
      <c r="Q265" s="10">
        <f t="shared" si="53"/>
        <v>0</v>
      </c>
      <c r="R265" s="10" t="str">
        <f t="shared" si="54"/>
        <v xml:space="preserve"> </v>
      </c>
      <c r="S265" s="10">
        <f t="shared" si="55"/>
        <v>0</v>
      </c>
      <c r="T265" s="23">
        <f t="shared" si="56"/>
        <v>0</v>
      </c>
      <c r="U265" s="247"/>
      <c r="V265" s="228" t="s">
        <v>454</v>
      </c>
      <c r="W265" s="125"/>
      <c r="X265" s="225"/>
      <c r="Y265" s="216"/>
      <c r="Z265" s="216"/>
      <c r="AA265" s="235"/>
      <c r="AB265" s="278" t="s">
        <v>454</v>
      </c>
      <c r="AC265" s="280" t="s">
        <v>454</v>
      </c>
      <c r="AD265" s="280" t="s">
        <v>454</v>
      </c>
      <c r="AE265" s="273" t="s">
        <v>454</v>
      </c>
      <c r="AF265" s="273" t="s">
        <v>454</v>
      </c>
      <c r="AG265" s="273" t="s">
        <v>454</v>
      </c>
      <c r="AH265" s="10" t="e">
        <f t="shared" si="57"/>
        <v>#VALUE!</v>
      </c>
      <c r="AI265" s="10" t="e">
        <f t="shared" si="58"/>
        <v>#VALUE!</v>
      </c>
      <c r="AJ265" s="10">
        <f>IF(W265='User Input'!$C$1,1,0)</f>
        <v>0</v>
      </c>
      <c r="AK265" s="10">
        <f t="shared" si="64"/>
        <v>0</v>
      </c>
      <c r="AL265" s="10">
        <f t="shared" si="59"/>
        <v>0</v>
      </c>
      <c r="AM265" s="10" t="str">
        <f t="shared" si="60"/>
        <v xml:space="preserve"> </v>
      </c>
      <c r="AN265" s="10">
        <f t="shared" si="61"/>
        <v>0</v>
      </c>
      <c r="AO265" s="23">
        <f t="shared" si="62"/>
        <v>0</v>
      </c>
    </row>
    <row r="266" spans="1:41" s="220" customFormat="1">
      <c r="A266" s="137"/>
      <c r="B266" s="282" t="s">
        <v>57</v>
      </c>
      <c r="C266" s="275"/>
      <c r="D266" s="283"/>
      <c r="E266" s="284" t="s">
        <v>540</v>
      </c>
      <c r="F266" s="285" t="s">
        <v>519</v>
      </c>
      <c r="G266" s="133">
        <v>1</v>
      </c>
      <c r="H266" s="287">
        <v>214</v>
      </c>
      <c r="I266" s="287">
        <v>25</v>
      </c>
      <c r="J266" s="287">
        <v>3</v>
      </c>
      <c r="K266" s="287">
        <v>25</v>
      </c>
      <c r="L266" s="287">
        <v>3</v>
      </c>
      <c r="M266" s="288">
        <v>0.26500000000000001</v>
      </c>
      <c r="N266" s="10">
        <f t="shared" si="52"/>
        <v>56.71</v>
      </c>
      <c r="O266" s="10">
        <f>IF(C266='User Input'!$C$1,1,0)</f>
        <v>0</v>
      </c>
      <c r="P266" s="10">
        <f t="shared" si="63"/>
        <v>0</v>
      </c>
      <c r="Q266" s="10">
        <f t="shared" si="53"/>
        <v>0</v>
      </c>
      <c r="R266" s="10" t="str">
        <f t="shared" si="54"/>
        <v>Cervelli, Francisco</v>
      </c>
      <c r="S266" s="10">
        <f t="shared" si="55"/>
        <v>0</v>
      </c>
      <c r="T266" s="23">
        <f t="shared" si="56"/>
        <v>1</v>
      </c>
      <c r="U266" s="247"/>
      <c r="V266" s="228" t="s">
        <v>454</v>
      </c>
      <c r="W266" s="125"/>
      <c r="X266" s="225"/>
      <c r="Y266" s="216"/>
      <c r="Z266" s="216"/>
      <c r="AA266" s="235"/>
      <c r="AB266" s="278" t="s">
        <v>454</v>
      </c>
      <c r="AC266" s="280" t="s">
        <v>454</v>
      </c>
      <c r="AD266" s="280" t="s">
        <v>454</v>
      </c>
      <c r="AE266" s="273" t="s">
        <v>454</v>
      </c>
      <c r="AF266" s="273" t="s">
        <v>454</v>
      </c>
      <c r="AG266" s="273" t="s">
        <v>454</v>
      </c>
      <c r="AH266" s="10" t="e">
        <f t="shared" si="57"/>
        <v>#VALUE!</v>
      </c>
      <c r="AI266" s="10" t="e">
        <f t="shared" si="58"/>
        <v>#VALUE!</v>
      </c>
      <c r="AJ266" s="10">
        <f>IF(W266='User Input'!$C$1,1,0)</f>
        <v>0</v>
      </c>
      <c r="AK266" s="10">
        <f t="shared" si="64"/>
        <v>0</v>
      </c>
      <c r="AL266" s="10">
        <f t="shared" si="59"/>
        <v>0</v>
      </c>
      <c r="AM266" s="10" t="str">
        <f t="shared" si="60"/>
        <v xml:space="preserve"> </v>
      </c>
      <c r="AN266" s="10">
        <f t="shared" si="61"/>
        <v>0</v>
      </c>
      <c r="AO266" s="23">
        <f t="shared" si="62"/>
        <v>0</v>
      </c>
    </row>
    <row r="267" spans="1:41" s="220" customFormat="1">
      <c r="A267" s="137"/>
      <c r="B267" s="282" t="s">
        <v>60</v>
      </c>
      <c r="C267" s="275"/>
      <c r="D267" s="283"/>
      <c r="E267" s="284" t="s">
        <v>545</v>
      </c>
      <c r="F267" s="285" t="s">
        <v>538</v>
      </c>
      <c r="G267" s="133">
        <v>1</v>
      </c>
      <c r="H267" s="287">
        <v>546</v>
      </c>
      <c r="I267" s="287">
        <v>80</v>
      </c>
      <c r="J267" s="287">
        <v>11</v>
      </c>
      <c r="K267" s="287">
        <v>65</v>
      </c>
      <c r="L267" s="287">
        <v>5</v>
      </c>
      <c r="M267" s="288">
        <v>0.28000000000000003</v>
      </c>
      <c r="N267" s="10">
        <f t="shared" si="52"/>
        <v>152.88000000000002</v>
      </c>
      <c r="O267" s="10">
        <f>IF(C267='User Input'!$C$1,1,0)</f>
        <v>0</v>
      </c>
      <c r="P267" s="10">
        <f t="shared" si="63"/>
        <v>0</v>
      </c>
      <c r="Q267" s="10">
        <f t="shared" si="53"/>
        <v>0</v>
      </c>
      <c r="R267" s="10" t="str">
        <f t="shared" si="54"/>
        <v>DeJesus, David</v>
      </c>
      <c r="S267" s="10">
        <f t="shared" si="55"/>
        <v>0</v>
      </c>
      <c r="T267" s="23">
        <f t="shared" si="56"/>
        <v>1</v>
      </c>
      <c r="U267" s="247"/>
      <c r="V267" s="228" t="s">
        <v>454</v>
      </c>
      <c r="W267" s="125"/>
      <c r="X267" s="225"/>
      <c r="Y267" s="216"/>
      <c r="Z267" s="216"/>
      <c r="AA267" s="235"/>
      <c r="AB267" s="278" t="s">
        <v>454</v>
      </c>
      <c r="AC267" s="280" t="s">
        <v>454</v>
      </c>
      <c r="AD267" s="280" t="s">
        <v>454</v>
      </c>
      <c r="AE267" s="273" t="s">
        <v>454</v>
      </c>
      <c r="AF267" s="273" t="s">
        <v>454</v>
      </c>
      <c r="AG267" s="273" t="s">
        <v>454</v>
      </c>
      <c r="AH267" s="10" t="e">
        <f t="shared" si="57"/>
        <v>#VALUE!</v>
      </c>
      <c r="AI267" s="10" t="e">
        <f t="shared" si="58"/>
        <v>#VALUE!</v>
      </c>
      <c r="AJ267" s="10">
        <f>IF(W267='User Input'!$C$1,1,0)</f>
        <v>0</v>
      </c>
      <c r="AK267" s="10">
        <f t="shared" si="64"/>
        <v>0</v>
      </c>
      <c r="AL267" s="10">
        <f t="shared" si="59"/>
        <v>0</v>
      </c>
      <c r="AM267" s="10" t="str">
        <f t="shared" si="60"/>
        <v xml:space="preserve"> </v>
      </c>
      <c r="AN267" s="10">
        <f t="shared" si="61"/>
        <v>0</v>
      </c>
      <c r="AO267" s="23">
        <f t="shared" si="62"/>
        <v>0</v>
      </c>
    </row>
    <row r="268" spans="1:41" s="220" customFormat="1">
      <c r="A268" s="137"/>
      <c r="B268" s="282" t="s">
        <v>454</v>
      </c>
      <c r="C268" s="275"/>
      <c r="D268" s="283"/>
      <c r="E268" s="284" t="s">
        <v>454</v>
      </c>
      <c r="F268" s="285" t="s">
        <v>454</v>
      </c>
      <c r="G268" s="133"/>
      <c r="H268" s="287" t="s">
        <v>454</v>
      </c>
      <c r="I268" s="287" t="s">
        <v>454</v>
      </c>
      <c r="J268" s="287" t="s">
        <v>454</v>
      </c>
      <c r="K268" s="287" t="s">
        <v>454</v>
      </c>
      <c r="L268" s="287" t="s">
        <v>454</v>
      </c>
      <c r="M268" s="288" t="s">
        <v>454</v>
      </c>
      <c r="N268" s="10" t="e">
        <f t="shared" si="52"/>
        <v>#VALUE!</v>
      </c>
      <c r="O268" s="10">
        <f>IF(C268='User Input'!$C$1,1,0)</f>
        <v>0</v>
      </c>
      <c r="P268" s="10">
        <f t="shared" si="63"/>
        <v>0</v>
      </c>
      <c r="Q268" s="10">
        <f t="shared" si="53"/>
        <v>0</v>
      </c>
      <c r="R268" s="10" t="str">
        <f t="shared" si="54"/>
        <v xml:space="preserve"> </v>
      </c>
      <c r="S268" s="10">
        <f t="shared" si="55"/>
        <v>0</v>
      </c>
      <c r="T268" s="23">
        <f t="shared" si="56"/>
        <v>0</v>
      </c>
      <c r="U268" s="247"/>
      <c r="V268" s="228" t="s">
        <v>454</v>
      </c>
      <c r="W268" s="125"/>
      <c r="X268" s="225"/>
      <c r="Y268" s="216"/>
      <c r="Z268" s="216"/>
      <c r="AA268" s="235"/>
      <c r="AB268" s="278" t="s">
        <v>454</v>
      </c>
      <c r="AC268" s="280" t="s">
        <v>454</v>
      </c>
      <c r="AD268" s="280" t="s">
        <v>454</v>
      </c>
      <c r="AE268" s="273" t="s">
        <v>454</v>
      </c>
      <c r="AF268" s="273" t="s">
        <v>454</v>
      </c>
      <c r="AG268" s="273" t="s">
        <v>454</v>
      </c>
      <c r="AH268" s="10" t="e">
        <f t="shared" si="57"/>
        <v>#VALUE!</v>
      </c>
      <c r="AI268" s="10" t="e">
        <f t="shared" si="58"/>
        <v>#VALUE!</v>
      </c>
      <c r="AJ268" s="10">
        <f>IF(W268='User Input'!$C$1,1,0)</f>
        <v>0</v>
      </c>
      <c r="AK268" s="10">
        <f t="shared" si="64"/>
        <v>0</v>
      </c>
      <c r="AL268" s="10">
        <f t="shared" si="59"/>
        <v>0</v>
      </c>
      <c r="AM268" s="10" t="str">
        <f t="shared" si="60"/>
        <v xml:space="preserve"> </v>
      </c>
      <c r="AN268" s="10">
        <f t="shared" si="61"/>
        <v>0</v>
      </c>
      <c r="AO268" s="23">
        <f t="shared" si="62"/>
        <v>0</v>
      </c>
    </row>
    <row r="269" spans="1:41" s="220" customFormat="1">
      <c r="A269" s="137"/>
      <c r="B269" s="282" t="s">
        <v>61</v>
      </c>
      <c r="C269" s="275"/>
      <c r="D269" s="283"/>
      <c r="E269" s="284" t="s">
        <v>343</v>
      </c>
      <c r="F269" s="285" t="s">
        <v>546</v>
      </c>
      <c r="G269" s="133">
        <v>3</v>
      </c>
      <c r="H269" s="287">
        <v>480</v>
      </c>
      <c r="I269" s="287">
        <v>40</v>
      </c>
      <c r="J269" s="287">
        <v>7</v>
      </c>
      <c r="K269" s="287">
        <v>45</v>
      </c>
      <c r="L269" s="287">
        <v>10</v>
      </c>
      <c r="M269" s="288">
        <v>0.25</v>
      </c>
      <c r="N269" s="10">
        <f t="shared" si="52"/>
        <v>120</v>
      </c>
      <c r="O269" s="10">
        <f>IF(C269='User Input'!$C$1,1,0)</f>
        <v>0</v>
      </c>
      <c r="P269" s="10">
        <f t="shared" si="63"/>
        <v>0</v>
      </c>
      <c r="Q269" s="10">
        <f t="shared" si="53"/>
        <v>0</v>
      </c>
      <c r="R269" s="10" t="str">
        <f t="shared" si="54"/>
        <v>Ellis, Mark</v>
      </c>
      <c r="S269" s="10">
        <f t="shared" si="55"/>
        <v>0</v>
      </c>
      <c r="T269" s="23">
        <f t="shared" si="56"/>
        <v>3</v>
      </c>
      <c r="U269" s="247"/>
      <c r="V269" s="228" t="s">
        <v>454</v>
      </c>
      <c r="W269" s="125"/>
      <c r="X269" s="225"/>
      <c r="Y269" s="216"/>
      <c r="Z269" s="216"/>
      <c r="AA269" s="235"/>
      <c r="AB269" s="278" t="s">
        <v>454</v>
      </c>
      <c r="AC269" s="280" t="s">
        <v>454</v>
      </c>
      <c r="AD269" s="280" t="s">
        <v>454</v>
      </c>
      <c r="AE269" s="273" t="s">
        <v>454</v>
      </c>
      <c r="AF269" s="273" t="s">
        <v>454</v>
      </c>
      <c r="AG269" s="273" t="s">
        <v>454</v>
      </c>
      <c r="AH269" s="10" t="e">
        <f t="shared" si="57"/>
        <v>#VALUE!</v>
      </c>
      <c r="AI269" s="10" t="e">
        <f t="shared" si="58"/>
        <v>#VALUE!</v>
      </c>
      <c r="AJ269" s="10">
        <f>IF(W269='User Input'!$C$1,1,0)</f>
        <v>0</v>
      </c>
      <c r="AK269" s="10">
        <f t="shared" si="64"/>
        <v>0</v>
      </c>
      <c r="AL269" s="10">
        <f t="shared" si="59"/>
        <v>0</v>
      </c>
      <c r="AM269" s="10" t="str">
        <f t="shared" si="60"/>
        <v xml:space="preserve"> </v>
      </c>
      <c r="AN269" s="10">
        <f t="shared" si="61"/>
        <v>0</v>
      </c>
      <c r="AO269" s="23">
        <f t="shared" si="62"/>
        <v>0</v>
      </c>
    </row>
    <row r="270" spans="1:41" s="220" customFormat="1">
      <c r="A270" s="137"/>
      <c r="B270" s="282" t="s">
        <v>62</v>
      </c>
      <c r="C270" s="275"/>
      <c r="D270" s="283"/>
      <c r="E270" s="284" t="s">
        <v>348</v>
      </c>
      <c r="F270" s="285" t="s">
        <v>542</v>
      </c>
      <c r="G270" s="133">
        <v>8</v>
      </c>
      <c r="H270" s="287">
        <v>470</v>
      </c>
      <c r="I270" s="287">
        <v>60</v>
      </c>
      <c r="J270" s="287">
        <v>20</v>
      </c>
      <c r="K270" s="287">
        <v>70</v>
      </c>
      <c r="L270" s="287">
        <v>3</v>
      </c>
      <c r="M270" s="288">
        <v>0.255</v>
      </c>
      <c r="N270" s="10">
        <f t="shared" si="52"/>
        <v>119.85000000000001</v>
      </c>
      <c r="O270" s="10">
        <f>IF(C270='User Input'!$C$1,1,0)</f>
        <v>0</v>
      </c>
      <c r="P270" s="10">
        <f t="shared" si="63"/>
        <v>0</v>
      </c>
      <c r="Q270" s="10">
        <f t="shared" si="53"/>
        <v>0</v>
      </c>
      <c r="R270" s="10" t="str">
        <f t="shared" si="54"/>
        <v>Encarnacion, Edwin</v>
      </c>
      <c r="S270" s="10">
        <f t="shared" si="55"/>
        <v>0</v>
      </c>
      <c r="T270" s="23">
        <f t="shared" si="56"/>
        <v>8</v>
      </c>
      <c r="U270" s="246"/>
      <c r="V270" s="228" t="s">
        <v>454</v>
      </c>
      <c r="W270" s="125"/>
      <c r="X270" s="225"/>
      <c r="Y270" s="216"/>
      <c r="Z270" s="216"/>
      <c r="AA270" s="235"/>
      <c r="AB270" s="278" t="s">
        <v>454</v>
      </c>
      <c r="AC270" s="280" t="s">
        <v>454</v>
      </c>
      <c r="AD270" s="280" t="s">
        <v>454</v>
      </c>
      <c r="AE270" s="273" t="s">
        <v>454</v>
      </c>
      <c r="AF270" s="273" t="s">
        <v>454</v>
      </c>
      <c r="AG270" s="273" t="s">
        <v>454</v>
      </c>
      <c r="AH270" s="10" t="e">
        <f t="shared" si="57"/>
        <v>#VALUE!</v>
      </c>
      <c r="AI270" s="10" t="e">
        <f t="shared" si="58"/>
        <v>#VALUE!</v>
      </c>
      <c r="AJ270" s="10">
        <f>IF(W270='User Input'!$C$1,1,0)</f>
        <v>0</v>
      </c>
      <c r="AK270" s="10">
        <f t="shared" si="64"/>
        <v>0</v>
      </c>
      <c r="AL270" s="10">
        <f t="shared" si="59"/>
        <v>0</v>
      </c>
      <c r="AM270" s="10" t="str">
        <f t="shared" si="60"/>
        <v xml:space="preserve"> </v>
      </c>
      <c r="AN270" s="10">
        <f t="shared" si="61"/>
        <v>0</v>
      </c>
      <c r="AO270" s="23">
        <f t="shared" si="62"/>
        <v>0</v>
      </c>
    </row>
    <row r="271" spans="1:41" s="220" customFormat="1">
      <c r="A271" s="137"/>
      <c r="B271" s="282" t="s">
        <v>454</v>
      </c>
      <c r="C271" s="275"/>
      <c r="D271" s="283"/>
      <c r="E271" s="284" t="s">
        <v>454</v>
      </c>
      <c r="F271" s="285" t="s">
        <v>454</v>
      </c>
      <c r="G271" s="133"/>
      <c r="H271" s="287">
        <v>0</v>
      </c>
      <c r="I271" s="287">
        <v>0</v>
      </c>
      <c r="J271" s="287">
        <v>0</v>
      </c>
      <c r="K271" s="287">
        <v>0</v>
      </c>
      <c r="L271" s="287">
        <v>0</v>
      </c>
      <c r="M271" s="288">
        <v>0</v>
      </c>
      <c r="N271" s="10">
        <f t="shared" si="52"/>
        <v>0</v>
      </c>
      <c r="O271" s="10">
        <f>IF(C271='User Input'!$C$1,1,0)</f>
        <v>0</v>
      </c>
      <c r="P271" s="10">
        <f t="shared" si="63"/>
        <v>0</v>
      </c>
      <c r="Q271" s="10">
        <f t="shared" si="53"/>
        <v>0</v>
      </c>
      <c r="R271" s="10" t="str">
        <f t="shared" si="54"/>
        <v xml:space="preserve"> </v>
      </c>
      <c r="S271" s="10">
        <f t="shared" si="55"/>
        <v>0</v>
      </c>
      <c r="T271" s="23">
        <f t="shared" si="56"/>
        <v>0</v>
      </c>
      <c r="U271" s="246"/>
      <c r="V271" s="228" t="s">
        <v>454</v>
      </c>
      <c r="W271" s="125"/>
      <c r="X271" s="225"/>
      <c r="Y271" s="216"/>
      <c r="Z271" s="216"/>
      <c r="AA271" s="235"/>
      <c r="AB271" s="278" t="s">
        <v>454</v>
      </c>
      <c r="AC271" s="280" t="s">
        <v>454</v>
      </c>
      <c r="AD271" s="280" t="s">
        <v>454</v>
      </c>
      <c r="AE271" s="273" t="s">
        <v>454</v>
      </c>
      <c r="AF271" s="273" t="s">
        <v>454</v>
      </c>
      <c r="AG271" s="273" t="s">
        <v>454</v>
      </c>
      <c r="AH271" s="10" t="e">
        <f t="shared" si="57"/>
        <v>#VALUE!</v>
      </c>
      <c r="AI271" s="10" t="e">
        <f t="shared" si="58"/>
        <v>#VALUE!</v>
      </c>
      <c r="AJ271" s="10">
        <f>IF(W271='User Input'!$C$1,1,0)</f>
        <v>0</v>
      </c>
      <c r="AK271" s="10">
        <f t="shared" si="64"/>
        <v>0</v>
      </c>
      <c r="AL271" s="10">
        <f t="shared" si="59"/>
        <v>0</v>
      </c>
      <c r="AM271" s="10" t="str">
        <f t="shared" si="60"/>
        <v xml:space="preserve"> </v>
      </c>
      <c r="AN271" s="10">
        <f t="shared" si="61"/>
        <v>0</v>
      </c>
      <c r="AO271" s="23">
        <f t="shared" si="62"/>
        <v>0</v>
      </c>
    </row>
    <row r="272" spans="1:41" s="220" customFormat="1">
      <c r="A272" s="137"/>
      <c r="B272" s="282" t="s">
        <v>454</v>
      </c>
      <c r="C272" s="275"/>
      <c r="D272" s="283"/>
      <c r="E272" s="284" t="s">
        <v>454</v>
      </c>
      <c r="F272" s="285" t="s">
        <v>454</v>
      </c>
      <c r="G272" s="133"/>
      <c r="H272" s="287">
        <v>0</v>
      </c>
      <c r="I272" s="287">
        <v>0</v>
      </c>
      <c r="J272" s="287">
        <v>0</v>
      </c>
      <c r="K272" s="287">
        <v>0</v>
      </c>
      <c r="L272" s="287">
        <v>0</v>
      </c>
      <c r="M272" s="288">
        <v>0</v>
      </c>
      <c r="N272" s="10">
        <f t="shared" si="52"/>
        <v>0</v>
      </c>
      <c r="O272" s="10">
        <f>IF(C272='User Input'!$C$1,1,0)</f>
        <v>0</v>
      </c>
      <c r="P272" s="10">
        <f t="shared" si="63"/>
        <v>0</v>
      </c>
      <c r="Q272" s="10">
        <f t="shared" si="53"/>
        <v>0</v>
      </c>
      <c r="R272" s="10" t="str">
        <f t="shared" si="54"/>
        <v xml:space="preserve"> </v>
      </c>
      <c r="S272" s="10">
        <f t="shared" si="55"/>
        <v>0</v>
      </c>
      <c r="T272" s="23">
        <f t="shared" si="56"/>
        <v>0</v>
      </c>
      <c r="U272" s="246"/>
      <c r="V272" s="228" t="s">
        <v>454</v>
      </c>
      <c r="W272" s="125"/>
      <c r="X272" s="225"/>
      <c r="Y272" s="216"/>
      <c r="Z272" s="216"/>
      <c r="AA272" s="235"/>
      <c r="AB272" s="278" t="s">
        <v>454</v>
      </c>
      <c r="AC272" s="280" t="s">
        <v>454</v>
      </c>
      <c r="AD272" s="280" t="s">
        <v>454</v>
      </c>
      <c r="AE272" s="273" t="s">
        <v>454</v>
      </c>
      <c r="AF272" s="273" t="s">
        <v>454</v>
      </c>
      <c r="AG272" s="273" t="s">
        <v>454</v>
      </c>
      <c r="AH272" s="10" t="e">
        <f t="shared" si="57"/>
        <v>#VALUE!</v>
      </c>
      <c r="AI272" s="10" t="e">
        <f t="shared" si="58"/>
        <v>#VALUE!</v>
      </c>
      <c r="AJ272" s="10">
        <f>IF(W272='User Input'!$C$1,1,0)</f>
        <v>0</v>
      </c>
      <c r="AK272" s="10">
        <f t="shared" si="64"/>
        <v>0</v>
      </c>
      <c r="AL272" s="10">
        <f t="shared" si="59"/>
        <v>0</v>
      </c>
      <c r="AM272" s="10" t="str">
        <f t="shared" si="60"/>
        <v xml:space="preserve"> </v>
      </c>
      <c r="AN272" s="10">
        <f t="shared" si="61"/>
        <v>0</v>
      </c>
      <c r="AO272" s="23">
        <f t="shared" si="62"/>
        <v>0</v>
      </c>
    </row>
    <row r="273" spans="1:41" s="220" customFormat="1">
      <c r="A273" s="137"/>
      <c r="B273" s="282" t="s">
        <v>86</v>
      </c>
      <c r="C273" s="275"/>
      <c r="D273" s="283"/>
      <c r="E273" s="284" t="s">
        <v>343</v>
      </c>
      <c r="F273" s="285" t="s">
        <v>538</v>
      </c>
      <c r="G273" s="133">
        <v>3</v>
      </c>
      <c r="H273" s="287">
        <v>400</v>
      </c>
      <c r="I273" s="287">
        <v>30</v>
      </c>
      <c r="J273" s="287">
        <v>12</v>
      </c>
      <c r="K273" s="287">
        <v>40</v>
      </c>
      <c r="L273" s="287">
        <v>0</v>
      </c>
      <c r="M273" s="288">
        <v>0.26</v>
      </c>
      <c r="N273" s="10">
        <f t="shared" si="52"/>
        <v>104</v>
      </c>
      <c r="O273" s="10">
        <f>IF(C273='User Input'!$C$1,1,0)</f>
        <v>0</v>
      </c>
      <c r="P273" s="10">
        <f t="shared" si="63"/>
        <v>0</v>
      </c>
      <c r="Q273" s="10">
        <f t="shared" si="53"/>
        <v>0</v>
      </c>
      <c r="R273" s="10" t="str">
        <f t="shared" si="54"/>
        <v>Gomes, Jonny</v>
      </c>
      <c r="S273" s="10">
        <f t="shared" si="55"/>
        <v>0</v>
      </c>
      <c r="T273" s="23">
        <f t="shared" si="56"/>
        <v>3</v>
      </c>
      <c r="U273" s="246"/>
      <c r="V273" s="228" t="s">
        <v>454</v>
      </c>
      <c r="W273" s="125"/>
      <c r="X273" s="225"/>
      <c r="Y273" s="216"/>
      <c r="Z273" s="216"/>
      <c r="AA273" s="235"/>
      <c r="AB273" s="278" t="s">
        <v>454</v>
      </c>
      <c r="AC273" s="280" t="s">
        <v>454</v>
      </c>
      <c r="AD273" s="280" t="s">
        <v>454</v>
      </c>
      <c r="AE273" s="273" t="s">
        <v>454</v>
      </c>
      <c r="AF273" s="273" t="s">
        <v>454</v>
      </c>
      <c r="AG273" s="273" t="s">
        <v>454</v>
      </c>
      <c r="AH273" s="10" t="e">
        <f t="shared" si="57"/>
        <v>#VALUE!</v>
      </c>
      <c r="AI273" s="10" t="e">
        <f t="shared" si="58"/>
        <v>#VALUE!</v>
      </c>
      <c r="AJ273" s="10">
        <f>IF(W273='User Input'!$C$1,1,0)</f>
        <v>0</v>
      </c>
      <c r="AK273" s="10">
        <f t="shared" si="64"/>
        <v>0</v>
      </c>
      <c r="AL273" s="10">
        <f t="shared" si="59"/>
        <v>0</v>
      </c>
      <c r="AM273" s="10" t="str">
        <f t="shared" si="60"/>
        <v xml:space="preserve"> </v>
      </c>
      <c r="AN273" s="10">
        <f t="shared" si="61"/>
        <v>0</v>
      </c>
      <c r="AO273" s="23">
        <f t="shared" si="62"/>
        <v>0</v>
      </c>
    </row>
    <row r="274" spans="1:41" s="220" customFormat="1">
      <c r="A274" s="238"/>
      <c r="B274" s="282" t="s">
        <v>87</v>
      </c>
      <c r="C274" s="275"/>
      <c r="D274" s="294"/>
      <c r="E274" s="284" t="s">
        <v>537</v>
      </c>
      <c r="F274" s="285" t="s">
        <v>538</v>
      </c>
      <c r="G274" s="133">
        <v>1</v>
      </c>
      <c r="H274" s="287">
        <v>373</v>
      </c>
      <c r="I274" s="287">
        <v>35</v>
      </c>
      <c r="J274" s="287">
        <v>7</v>
      </c>
      <c r="K274" s="287">
        <v>40</v>
      </c>
      <c r="L274" s="287">
        <v>18</v>
      </c>
      <c r="M274" s="288">
        <v>0.247</v>
      </c>
      <c r="N274" s="10">
        <f t="shared" si="52"/>
        <v>92.131</v>
      </c>
      <c r="O274" s="10">
        <f>IF(C274='User Input'!$C$1,1,0)</f>
        <v>0</v>
      </c>
      <c r="P274" s="10">
        <f t="shared" si="63"/>
        <v>0</v>
      </c>
      <c r="Q274" s="10">
        <f t="shared" si="53"/>
        <v>0</v>
      </c>
      <c r="R274" s="10" t="str">
        <f t="shared" si="54"/>
        <v>Gomez, Carlos</v>
      </c>
      <c r="S274" s="10">
        <f t="shared" si="55"/>
        <v>0</v>
      </c>
      <c r="T274" s="23">
        <f t="shared" si="56"/>
        <v>1</v>
      </c>
      <c r="U274" s="246"/>
      <c r="V274" s="228" t="s">
        <v>454</v>
      </c>
      <c r="W274" s="125"/>
      <c r="X274" s="225"/>
      <c r="Y274" s="216"/>
      <c r="Z274" s="216"/>
      <c r="AA274" s="235"/>
      <c r="AB274" s="278" t="s">
        <v>454</v>
      </c>
      <c r="AC274" s="280" t="s">
        <v>454</v>
      </c>
      <c r="AD274" s="280" t="s">
        <v>454</v>
      </c>
      <c r="AE274" s="273" t="s">
        <v>454</v>
      </c>
      <c r="AF274" s="273" t="s">
        <v>454</v>
      </c>
      <c r="AG274" s="273" t="s">
        <v>454</v>
      </c>
      <c r="AH274" s="10" t="e">
        <f t="shared" si="57"/>
        <v>#VALUE!</v>
      </c>
      <c r="AI274" s="10" t="e">
        <f t="shared" si="58"/>
        <v>#VALUE!</v>
      </c>
      <c r="AJ274" s="10">
        <f>IF(W274='User Input'!$C$1,1,0)</f>
        <v>0</v>
      </c>
      <c r="AK274" s="10">
        <f t="shared" si="64"/>
        <v>0</v>
      </c>
      <c r="AL274" s="10">
        <f t="shared" si="59"/>
        <v>0</v>
      </c>
      <c r="AM274" s="10" t="str">
        <f t="shared" si="60"/>
        <v xml:space="preserve"> </v>
      </c>
      <c r="AN274" s="10">
        <f t="shared" si="61"/>
        <v>0</v>
      </c>
      <c r="AO274" s="23">
        <f t="shared" si="62"/>
        <v>0</v>
      </c>
    </row>
    <row r="275" spans="1:41" s="220" customFormat="1">
      <c r="A275" s="238"/>
      <c r="B275" s="282" t="s">
        <v>88</v>
      </c>
      <c r="C275" s="275"/>
      <c r="D275" s="294"/>
      <c r="E275" s="284" t="s">
        <v>537</v>
      </c>
      <c r="F275" s="285" t="s">
        <v>532</v>
      </c>
      <c r="G275" s="133">
        <v>3</v>
      </c>
      <c r="H275" s="287">
        <v>510</v>
      </c>
      <c r="I275" s="287">
        <v>46</v>
      </c>
      <c r="J275" s="287">
        <v>15</v>
      </c>
      <c r="K275" s="287">
        <v>60</v>
      </c>
      <c r="L275" s="287">
        <v>2</v>
      </c>
      <c r="M275" s="288">
        <v>0.24299999999999999</v>
      </c>
      <c r="N275" s="10">
        <f t="shared" si="52"/>
        <v>123.92999999999999</v>
      </c>
      <c r="O275" s="10">
        <f>IF(C275='User Input'!$C$1,1,0)</f>
        <v>0</v>
      </c>
      <c r="P275" s="10">
        <f t="shared" si="63"/>
        <v>0</v>
      </c>
      <c r="Q275" s="10">
        <f t="shared" si="53"/>
        <v>0</v>
      </c>
      <c r="R275" s="10" t="str">
        <f t="shared" si="54"/>
        <v>Gonzalez, Alex</v>
      </c>
      <c r="S275" s="10">
        <f t="shared" si="55"/>
        <v>0</v>
      </c>
      <c r="T275" s="23">
        <f t="shared" si="56"/>
        <v>3</v>
      </c>
      <c r="U275" s="246"/>
      <c r="V275" s="228" t="s">
        <v>454</v>
      </c>
      <c r="W275" s="125"/>
      <c r="X275" s="225"/>
      <c r="Y275" s="216"/>
      <c r="Z275" s="216"/>
      <c r="AA275" s="235"/>
      <c r="AB275" s="278" t="s">
        <v>454</v>
      </c>
      <c r="AC275" s="280" t="s">
        <v>454</v>
      </c>
      <c r="AD275" s="280" t="s">
        <v>454</v>
      </c>
      <c r="AE275" s="273" t="s">
        <v>454</v>
      </c>
      <c r="AF275" s="273" t="s">
        <v>454</v>
      </c>
      <c r="AG275" s="273" t="s">
        <v>454</v>
      </c>
      <c r="AH275" s="10" t="e">
        <f t="shared" si="57"/>
        <v>#VALUE!</v>
      </c>
      <c r="AI275" s="10" t="e">
        <f t="shared" si="58"/>
        <v>#VALUE!</v>
      </c>
      <c r="AJ275" s="10">
        <f>IF(W275='User Input'!$C$1,1,0)</f>
        <v>0</v>
      </c>
      <c r="AK275" s="10">
        <f t="shared" si="64"/>
        <v>0</v>
      </c>
      <c r="AL275" s="10">
        <f t="shared" si="59"/>
        <v>0</v>
      </c>
      <c r="AM275" s="10" t="str">
        <f t="shared" si="60"/>
        <v xml:space="preserve"> </v>
      </c>
      <c r="AN275" s="10">
        <f t="shared" si="61"/>
        <v>0</v>
      </c>
      <c r="AO275" s="23">
        <f t="shared" si="62"/>
        <v>0</v>
      </c>
    </row>
    <row r="276" spans="1:41" s="220" customFormat="1">
      <c r="A276" s="238"/>
      <c r="B276" s="282" t="s">
        <v>454</v>
      </c>
      <c r="C276" s="275"/>
      <c r="D276" s="294"/>
      <c r="E276" s="284" t="s">
        <v>454</v>
      </c>
      <c r="F276" s="285" t="s">
        <v>454</v>
      </c>
      <c r="G276" s="133"/>
      <c r="H276" s="287">
        <v>0</v>
      </c>
      <c r="I276" s="287">
        <v>0</v>
      </c>
      <c r="J276" s="287">
        <v>0</v>
      </c>
      <c r="K276" s="287">
        <v>0</v>
      </c>
      <c r="L276" s="287">
        <v>0</v>
      </c>
      <c r="M276" s="288">
        <v>0</v>
      </c>
      <c r="N276" s="10">
        <f t="shared" si="52"/>
        <v>0</v>
      </c>
      <c r="O276" s="10">
        <f>IF(C276='User Input'!$C$1,1,0)</f>
        <v>0</v>
      </c>
      <c r="P276" s="10">
        <f t="shared" si="63"/>
        <v>0</v>
      </c>
      <c r="Q276" s="10">
        <f t="shared" si="53"/>
        <v>0</v>
      </c>
      <c r="R276" s="10" t="str">
        <f t="shared" si="54"/>
        <v xml:space="preserve"> </v>
      </c>
      <c r="S276" s="10">
        <f t="shared" si="55"/>
        <v>0</v>
      </c>
      <c r="T276" s="23">
        <f t="shared" si="56"/>
        <v>0</v>
      </c>
      <c r="U276" s="247"/>
      <c r="V276" s="228" t="s">
        <v>454</v>
      </c>
      <c r="W276" s="125"/>
      <c r="X276" s="225"/>
      <c r="Y276" s="216"/>
      <c r="Z276" s="216"/>
      <c r="AA276" s="235"/>
      <c r="AB276" s="278" t="s">
        <v>454</v>
      </c>
      <c r="AC276" s="280" t="s">
        <v>454</v>
      </c>
      <c r="AD276" s="280" t="s">
        <v>454</v>
      </c>
      <c r="AE276" s="273" t="s">
        <v>454</v>
      </c>
      <c r="AF276" s="273" t="s">
        <v>454</v>
      </c>
      <c r="AG276" s="273" t="s">
        <v>454</v>
      </c>
      <c r="AH276" s="10" t="e">
        <f t="shared" si="57"/>
        <v>#VALUE!</v>
      </c>
      <c r="AI276" s="10" t="e">
        <f t="shared" si="58"/>
        <v>#VALUE!</v>
      </c>
      <c r="AJ276" s="10">
        <f>IF(W276='User Input'!$C$1,1,0)</f>
        <v>0</v>
      </c>
      <c r="AK276" s="10">
        <f t="shared" si="64"/>
        <v>0</v>
      </c>
      <c r="AL276" s="10">
        <f t="shared" si="59"/>
        <v>0</v>
      </c>
      <c r="AM276" s="10" t="str">
        <f t="shared" si="60"/>
        <v xml:space="preserve"> </v>
      </c>
      <c r="AN276" s="10">
        <f t="shared" si="61"/>
        <v>0</v>
      </c>
      <c r="AO276" s="23">
        <f t="shared" si="62"/>
        <v>0</v>
      </c>
    </row>
    <row r="277" spans="1:41" s="220" customFormat="1">
      <c r="A277" s="238"/>
      <c r="B277" s="282" t="s">
        <v>454</v>
      </c>
      <c r="C277" s="275"/>
      <c r="D277" s="294"/>
      <c r="E277" s="284" t="s">
        <v>454</v>
      </c>
      <c r="F277" s="285" t="s">
        <v>454</v>
      </c>
      <c r="G277" s="133"/>
      <c r="H277" s="287">
        <v>0</v>
      </c>
      <c r="I277" s="287">
        <v>0</v>
      </c>
      <c r="J277" s="287">
        <v>0</v>
      </c>
      <c r="K277" s="287">
        <v>0</v>
      </c>
      <c r="L277" s="287">
        <v>0</v>
      </c>
      <c r="M277" s="288">
        <v>0</v>
      </c>
      <c r="N277" s="10">
        <f t="shared" si="52"/>
        <v>0</v>
      </c>
      <c r="O277" s="10">
        <f>IF(C277='User Input'!$C$1,1,0)</f>
        <v>0</v>
      </c>
      <c r="P277" s="10">
        <f t="shared" si="63"/>
        <v>0</v>
      </c>
      <c r="Q277" s="10">
        <f t="shared" si="53"/>
        <v>0</v>
      </c>
      <c r="R277" s="10" t="str">
        <f t="shared" si="54"/>
        <v xml:space="preserve"> </v>
      </c>
      <c r="S277" s="10">
        <f t="shared" si="55"/>
        <v>0</v>
      </c>
      <c r="T277" s="23">
        <f t="shared" si="56"/>
        <v>0</v>
      </c>
      <c r="U277" s="247"/>
      <c r="V277" s="228" t="s">
        <v>454</v>
      </c>
      <c r="W277" s="125"/>
      <c r="X277" s="225"/>
      <c r="Y277" s="216"/>
      <c r="Z277" s="216"/>
      <c r="AA277" s="235"/>
      <c r="AB277" s="278" t="s">
        <v>454</v>
      </c>
      <c r="AC277" s="280" t="s">
        <v>454</v>
      </c>
      <c r="AD277" s="280" t="s">
        <v>454</v>
      </c>
      <c r="AE277" s="273" t="s">
        <v>454</v>
      </c>
      <c r="AF277" s="273" t="s">
        <v>454</v>
      </c>
      <c r="AG277" s="273" t="s">
        <v>454</v>
      </c>
      <c r="AH277" s="10" t="e">
        <f t="shared" si="57"/>
        <v>#VALUE!</v>
      </c>
      <c r="AI277" s="10" t="e">
        <f t="shared" si="58"/>
        <v>#VALUE!</v>
      </c>
      <c r="AJ277" s="10">
        <f>IF(W277='User Input'!$C$1,1,0)</f>
        <v>0</v>
      </c>
      <c r="AK277" s="10">
        <f t="shared" si="64"/>
        <v>0</v>
      </c>
      <c r="AL277" s="10">
        <f t="shared" si="59"/>
        <v>0</v>
      </c>
      <c r="AM277" s="10" t="str">
        <f t="shared" si="60"/>
        <v xml:space="preserve"> </v>
      </c>
      <c r="AN277" s="10">
        <f t="shared" si="61"/>
        <v>0</v>
      </c>
      <c r="AO277" s="23">
        <f t="shared" si="62"/>
        <v>0</v>
      </c>
    </row>
    <row r="278" spans="1:41" s="220" customFormat="1">
      <c r="A278" s="238"/>
      <c r="B278" s="296" t="s">
        <v>91</v>
      </c>
      <c r="C278" s="275"/>
      <c r="D278" s="292"/>
      <c r="E278" s="298" t="s">
        <v>339</v>
      </c>
      <c r="F278" s="299" t="s">
        <v>535</v>
      </c>
      <c r="G278" s="133">
        <v>6</v>
      </c>
      <c r="H278" s="287">
        <v>430</v>
      </c>
      <c r="I278" s="287">
        <v>60</v>
      </c>
      <c r="J278" s="287">
        <v>13</v>
      </c>
      <c r="K278" s="287">
        <v>65</v>
      </c>
      <c r="L278" s="287">
        <v>0</v>
      </c>
      <c r="M278" s="288">
        <v>0.3</v>
      </c>
      <c r="N278" s="10">
        <f t="shared" si="52"/>
        <v>129</v>
      </c>
      <c r="O278" s="10">
        <f>IF(C278='User Input'!$C$1,1,0)</f>
        <v>0</v>
      </c>
      <c r="P278" s="10">
        <f t="shared" si="63"/>
        <v>0</v>
      </c>
      <c r="Q278" s="10">
        <f t="shared" si="53"/>
        <v>0</v>
      </c>
      <c r="R278" s="10" t="str">
        <f t="shared" si="54"/>
        <v>Helton, Todd</v>
      </c>
      <c r="S278" s="10">
        <f t="shared" si="55"/>
        <v>0</v>
      </c>
      <c r="T278" s="23">
        <f t="shared" si="56"/>
        <v>6</v>
      </c>
      <c r="U278" s="247"/>
      <c r="V278" s="228" t="s">
        <v>454</v>
      </c>
      <c r="W278" s="125"/>
      <c r="X278" s="225"/>
      <c r="Y278" s="216"/>
      <c r="Z278" s="216"/>
      <c r="AA278" s="235"/>
      <c r="AB278" s="278" t="s">
        <v>454</v>
      </c>
      <c r="AC278" s="280" t="s">
        <v>454</v>
      </c>
      <c r="AD278" s="280" t="s">
        <v>454</v>
      </c>
      <c r="AE278" s="273" t="s">
        <v>454</v>
      </c>
      <c r="AF278" s="273" t="s">
        <v>454</v>
      </c>
      <c r="AG278" s="273" t="s">
        <v>454</v>
      </c>
      <c r="AH278" s="10" t="e">
        <f t="shared" si="57"/>
        <v>#VALUE!</v>
      </c>
      <c r="AI278" s="10" t="e">
        <f t="shared" si="58"/>
        <v>#VALUE!</v>
      </c>
      <c r="AJ278" s="10">
        <f>IF(W278='User Input'!$C$1,1,0)</f>
        <v>0</v>
      </c>
      <c r="AK278" s="10">
        <f t="shared" si="64"/>
        <v>0</v>
      </c>
      <c r="AL278" s="10">
        <f t="shared" si="59"/>
        <v>0</v>
      </c>
      <c r="AM278" s="10" t="str">
        <f t="shared" si="60"/>
        <v xml:space="preserve"> </v>
      </c>
      <c r="AN278" s="10">
        <f t="shared" si="61"/>
        <v>0</v>
      </c>
      <c r="AO278" s="23">
        <f t="shared" si="62"/>
        <v>0</v>
      </c>
    </row>
    <row r="279" spans="1:41" s="220" customFormat="1">
      <c r="A279" s="238"/>
      <c r="B279" s="282" t="s">
        <v>0</v>
      </c>
      <c r="C279" s="275"/>
      <c r="D279" s="293"/>
      <c r="E279" s="284" t="s">
        <v>339</v>
      </c>
      <c r="F279" s="285" t="s">
        <v>519</v>
      </c>
      <c r="G279" s="133">
        <v>6</v>
      </c>
      <c r="H279" s="287">
        <v>372</v>
      </c>
      <c r="I279" s="287">
        <v>50</v>
      </c>
      <c r="J279" s="287">
        <v>11</v>
      </c>
      <c r="K279" s="287">
        <v>55</v>
      </c>
      <c r="L279" s="287">
        <v>0</v>
      </c>
      <c r="M279" s="288">
        <v>0.27500000000000002</v>
      </c>
      <c r="N279" s="10">
        <f t="shared" si="52"/>
        <v>102.30000000000001</v>
      </c>
      <c r="O279" s="10">
        <f>IF(C279='User Input'!$C$1,1,0)</f>
        <v>0</v>
      </c>
      <c r="P279" s="10">
        <f t="shared" si="63"/>
        <v>0</v>
      </c>
      <c r="Q279" s="10">
        <f t="shared" si="53"/>
        <v>0</v>
      </c>
      <c r="R279" s="10" t="str">
        <f t="shared" si="54"/>
        <v>Hernandez, Ramon</v>
      </c>
      <c r="S279" s="10">
        <f t="shared" si="55"/>
        <v>0</v>
      </c>
      <c r="T279" s="23">
        <f t="shared" si="56"/>
        <v>6</v>
      </c>
      <c r="U279" s="247"/>
      <c r="V279" s="228" t="s">
        <v>454</v>
      </c>
      <c r="W279" s="125"/>
      <c r="X279" s="225"/>
      <c r="Y279" s="216"/>
      <c r="Z279" s="216"/>
      <c r="AA279" s="235"/>
      <c r="AB279" s="278" t="s">
        <v>454</v>
      </c>
      <c r="AC279" s="280" t="s">
        <v>454</v>
      </c>
      <c r="AD279" s="280" t="s">
        <v>454</v>
      </c>
      <c r="AE279" s="273" t="s">
        <v>454</v>
      </c>
      <c r="AF279" s="273" t="s">
        <v>454</v>
      </c>
      <c r="AG279" s="273" t="s">
        <v>454</v>
      </c>
      <c r="AH279" s="10" t="e">
        <f t="shared" si="57"/>
        <v>#VALUE!</v>
      </c>
      <c r="AI279" s="10" t="e">
        <f t="shared" si="58"/>
        <v>#VALUE!</v>
      </c>
      <c r="AJ279" s="10">
        <f>IF(W279='User Input'!$C$1,1,0)</f>
        <v>0</v>
      </c>
      <c r="AK279" s="10">
        <f t="shared" si="64"/>
        <v>0</v>
      </c>
      <c r="AL279" s="10">
        <f t="shared" si="59"/>
        <v>0</v>
      </c>
      <c r="AM279" s="10" t="str">
        <f t="shared" si="60"/>
        <v xml:space="preserve"> </v>
      </c>
      <c r="AN279" s="10">
        <f t="shared" si="61"/>
        <v>0</v>
      </c>
      <c r="AO279" s="23">
        <f t="shared" si="62"/>
        <v>0</v>
      </c>
    </row>
    <row r="280" spans="1:41" s="220" customFormat="1">
      <c r="A280" s="238"/>
      <c r="B280" s="282" t="s">
        <v>454</v>
      </c>
      <c r="C280" s="275"/>
      <c r="D280" s="294"/>
      <c r="E280" s="284" t="s">
        <v>454</v>
      </c>
      <c r="F280" s="285" t="s">
        <v>454</v>
      </c>
      <c r="G280" s="133"/>
      <c r="H280" s="287">
        <v>0</v>
      </c>
      <c r="I280" s="287">
        <v>0</v>
      </c>
      <c r="J280" s="287">
        <v>0</v>
      </c>
      <c r="K280" s="287">
        <v>0</v>
      </c>
      <c r="L280" s="287">
        <v>0</v>
      </c>
      <c r="M280" s="288">
        <v>0</v>
      </c>
      <c r="N280" s="10">
        <f t="shared" si="52"/>
        <v>0</v>
      </c>
      <c r="O280" s="10">
        <f>IF(C280='User Input'!$C$1,1,0)</f>
        <v>0</v>
      </c>
      <c r="P280" s="10">
        <f t="shared" si="63"/>
        <v>0</v>
      </c>
      <c r="Q280" s="10">
        <f t="shared" si="53"/>
        <v>0</v>
      </c>
      <c r="R280" s="10" t="str">
        <f t="shared" si="54"/>
        <v xml:space="preserve"> </v>
      </c>
      <c r="S280" s="10">
        <f t="shared" si="55"/>
        <v>0</v>
      </c>
      <c r="T280" s="23">
        <f t="shared" si="56"/>
        <v>0</v>
      </c>
      <c r="U280" s="247"/>
      <c r="V280" s="228" t="s">
        <v>454</v>
      </c>
      <c r="W280" s="125"/>
      <c r="X280" s="225"/>
      <c r="Y280" s="216"/>
      <c r="Z280" s="216"/>
      <c r="AA280" s="235"/>
      <c r="AB280" s="278" t="s">
        <v>454</v>
      </c>
      <c r="AC280" s="280" t="s">
        <v>454</v>
      </c>
      <c r="AD280" s="280" t="s">
        <v>454</v>
      </c>
      <c r="AE280" s="273" t="s">
        <v>454</v>
      </c>
      <c r="AF280" s="273" t="s">
        <v>454</v>
      </c>
      <c r="AG280" s="273" t="s">
        <v>454</v>
      </c>
      <c r="AH280" s="10" t="e">
        <f t="shared" si="57"/>
        <v>#VALUE!</v>
      </c>
      <c r="AI280" s="10" t="e">
        <f t="shared" si="58"/>
        <v>#VALUE!</v>
      </c>
      <c r="AJ280" s="10">
        <f>IF(W280='User Input'!$C$1,1,0)</f>
        <v>0</v>
      </c>
      <c r="AK280" s="10">
        <f t="shared" si="64"/>
        <v>0</v>
      </c>
      <c r="AL280" s="10">
        <f t="shared" si="59"/>
        <v>0</v>
      </c>
      <c r="AM280" s="10" t="str">
        <f t="shared" si="60"/>
        <v xml:space="preserve"> </v>
      </c>
      <c r="AN280" s="10">
        <f t="shared" si="61"/>
        <v>0</v>
      </c>
      <c r="AO280" s="23">
        <f t="shared" si="62"/>
        <v>0</v>
      </c>
    </row>
    <row r="281" spans="1:41" s="220" customFormat="1">
      <c r="A281" s="238"/>
      <c r="B281" s="282" t="s">
        <v>1</v>
      </c>
      <c r="C281" s="275"/>
      <c r="D281" s="294"/>
      <c r="E281" s="284" t="s">
        <v>642</v>
      </c>
      <c r="F281" s="285" t="s">
        <v>546</v>
      </c>
      <c r="G281" s="133">
        <v>6</v>
      </c>
      <c r="H281" s="287">
        <v>400</v>
      </c>
      <c r="I281" s="287">
        <v>40</v>
      </c>
      <c r="J281" s="287">
        <v>7</v>
      </c>
      <c r="K281" s="287">
        <v>40</v>
      </c>
      <c r="L281" s="287">
        <v>15</v>
      </c>
      <c r="M281" s="288">
        <v>0.27500000000000002</v>
      </c>
      <c r="N281" s="10">
        <f t="shared" si="52"/>
        <v>110.00000000000001</v>
      </c>
      <c r="O281" s="10">
        <f>IF(C281='User Input'!$C$1,1,0)</f>
        <v>0</v>
      </c>
      <c r="P281" s="10">
        <f t="shared" si="63"/>
        <v>0</v>
      </c>
      <c r="Q281" s="10">
        <f t="shared" si="53"/>
        <v>0</v>
      </c>
      <c r="R281" s="10" t="str">
        <f t="shared" si="54"/>
        <v>Hudson, Orlando</v>
      </c>
      <c r="S281" s="10">
        <f t="shared" si="55"/>
        <v>0</v>
      </c>
      <c r="T281" s="23">
        <f t="shared" si="56"/>
        <v>6</v>
      </c>
      <c r="U281" s="247"/>
      <c r="V281" s="228" t="s">
        <v>454</v>
      </c>
      <c r="W281" s="125"/>
      <c r="X281" s="225"/>
      <c r="Y281" s="216"/>
      <c r="Z281" s="216"/>
      <c r="AA281" s="235"/>
      <c r="AB281" s="278" t="s">
        <v>454</v>
      </c>
      <c r="AC281" s="280" t="s">
        <v>454</v>
      </c>
      <c r="AD281" s="280" t="s">
        <v>454</v>
      </c>
      <c r="AE281" s="273" t="s">
        <v>454</v>
      </c>
      <c r="AF281" s="273" t="s">
        <v>454</v>
      </c>
      <c r="AG281" s="273" t="s">
        <v>454</v>
      </c>
      <c r="AH281" s="10" t="e">
        <f t="shared" si="57"/>
        <v>#VALUE!</v>
      </c>
      <c r="AI281" s="10" t="e">
        <f t="shared" si="58"/>
        <v>#VALUE!</v>
      </c>
      <c r="AJ281" s="10">
        <f>IF(W281='User Input'!$C$1,1,0)</f>
        <v>0</v>
      </c>
      <c r="AK281" s="10">
        <f t="shared" si="64"/>
        <v>0</v>
      </c>
      <c r="AL281" s="10">
        <f t="shared" si="59"/>
        <v>0</v>
      </c>
      <c r="AM281" s="10" t="str">
        <f t="shared" si="60"/>
        <v xml:space="preserve"> </v>
      </c>
      <c r="AN281" s="10">
        <f t="shared" si="61"/>
        <v>0</v>
      </c>
      <c r="AO281" s="23">
        <f t="shared" si="62"/>
        <v>0</v>
      </c>
    </row>
    <row r="282" spans="1:41" s="220" customFormat="1">
      <c r="A282" s="238"/>
      <c r="B282" s="282" t="s">
        <v>454</v>
      </c>
      <c r="C282" s="275"/>
      <c r="D282" s="294"/>
      <c r="E282" s="284" t="s">
        <v>454</v>
      </c>
      <c r="F282" s="285" t="s">
        <v>454</v>
      </c>
      <c r="G282" s="133"/>
      <c r="H282" s="287">
        <v>0</v>
      </c>
      <c r="I282" s="287">
        <v>0</v>
      </c>
      <c r="J282" s="287">
        <v>0</v>
      </c>
      <c r="K282" s="287">
        <v>0</v>
      </c>
      <c r="L282" s="287">
        <v>0</v>
      </c>
      <c r="M282" s="288">
        <v>0</v>
      </c>
      <c r="N282" s="10">
        <f t="shared" si="52"/>
        <v>0</v>
      </c>
      <c r="O282" s="10">
        <f>IF(C282='User Input'!$C$1,1,0)</f>
        <v>0</v>
      </c>
      <c r="P282" s="10">
        <f t="shared" si="63"/>
        <v>0</v>
      </c>
      <c r="Q282" s="10">
        <f t="shared" si="53"/>
        <v>0</v>
      </c>
      <c r="R282" s="10" t="str">
        <f t="shared" si="54"/>
        <v xml:space="preserve"> </v>
      </c>
      <c r="S282" s="10">
        <f t="shared" si="55"/>
        <v>0</v>
      </c>
      <c r="T282" s="23">
        <f t="shared" si="56"/>
        <v>0</v>
      </c>
      <c r="U282" s="247"/>
      <c r="V282" s="228" t="s">
        <v>454</v>
      </c>
      <c r="W282" s="125"/>
      <c r="X282" s="225"/>
      <c r="Y282" s="216"/>
      <c r="Z282" s="216"/>
      <c r="AA282" s="235"/>
      <c r="AB282" s="278" t="s">
        <v>454</v>
      </c>
      <c r="AC282" s="280" t="s">
        <v>454</v>
      </c>
      <c r="AD282" s="280" t="s">
        <v>454</v>
      </c>
      <c r="AE282" s="273" t="s">
        <v>454</v>
      </c>
      <c r="AF282" s="273" t="s">
        <v>454</v>
      </c>
      <c r="AG282" s="273" t="s">
        <v>454</v>
      </c>
      <c r="AH282" s="10" t="e">
        <f t="shared" si="57"/>
        <v>#VALUE!</v>
      </c>
      <c r="AI282" s="10" t="e">
        <f t="shared" si="58"/>
        <v>#VALUE!</v>
      </c>
      <c r="AJ282" s="10">
        <f>IF(W282='User Input'!$C$1,1,0)</f>
        <v>0</v>
      </c>
      <c r="AK282" s="10">
        <f t="shared" si="64"/>
        <v>0</v>
      </c>
      <c r="AL282" s="10">
        <f t="shared" si="59"/>
        <v>0</v>
      </c>
      <c r="AM282" s="10" t="str">
        <f t="shared" si="60"/>
        <v xml:space="preserve"> </v>
      </c>
      <c r="AN282" s="10">
        <f t="shared" si="61"/>
        <v>0</v>
      </c>
      <c r="AO282" s="23">
        <f t="shared" si="62"/>
        <v>0</v>
      </c>
    </row>
    <row r="283" spans="1:41" s="220" customFormat="1">
      <c r="A283" s="238"/>
      <c r="B283" s="282" t="s">
        <v>454</v>
      </c>
      <c r="C283" s="275"/>
      <c r="D283" s="294"/>
      <c r="E283" s="284" t="s">
        <v>454</v>
      </c>
      <c r="F283" s="285" t="s">
        <v>454</v>
      </c>
      <c r="G283" s="133"/>
      <c r="H283" s="287">
        <v>0</v>
      </c>
      <c r="I283" s="287">
        <v>0</v>
      </c>
      <c r="J283" s="287">
        <v>0</v>
      </c>
      <c r="K283" s="287">
        <v>0</v>
      </c>
      <c r="L283" s="287">
        <v>0</v>
      </c>
      <c r="M283" s="288">
        <v>0</v>
      </c>
      <c r="N283" s="10">
        <f t="shared" si="52"/>
        <v>0</v>
      </c>
      <c r="O283" s="10">
        <f>IF(C283='User Input'!$C$1,1,0)</f>
        <v>0</v>
      </c>
      <c r="P283" s="10">
        <f t="shared" si="63"/>
        <v>0</v>
      </c>
      <c r="Q283" s="10">
        <f t="shared" si="53"/>
        <v>0</v>
      </c>
      <c r="R283" s="10" t="str">
        <f t="shared" si="54"/>
        <v xml:space="preserve"> </v>
      </c>
      <c r="S283" s="10">
        <f t="shared" si="55"/>
        <v>0</v>
      </c>
      <c r="T283" s="23">
        <f t="shared" si="56"/>
        <v>0</v>
      </c>
      <c r="U283" s="247"/>
      <c r="V283" s="228" t="s">
        <v>454</v>
      </c>
      <c r="W283" s="125"/>
      <c r="X283" s="225"/>
      <c r="Y283" s="216"/>
      <c r="Z283" s="216"/>
      <c r="AA283" s="235"/>
      <c r="AB283" s="278" t="s">
        <v>454</v>
      </c>
      <c r="AC283" s="280" t="s">
        <v>454</v>
      </c>
      <c r="AD283" s="280" t="s">
        <v>454</v>
      </c>
      <c r="AE283" s="273" t="s">
        <v>454</v>
      </c>
      <c r="AF283" s="273" t="s">
        <v>454</v>
      </c>
      <c r="AG283" s="273" t="s">
        <v>454</v>
      </c>
      <c r="AH283" s="10" t="e">
        <f t="shared" si="57"/>
        <v>#VALUE!</v>
      </c>
      <c r="AI283" s="10" t="e">
        <f t="shared" si="58"/>
        <v>#VALUE!</v>
      </c>
      <c r="AJ283" s="10">
        <f>IF(W283='User Input'!$C$1,1,0)</f>
        <v>0</v>
      </c>
      <c r="AK283" s="10">
        <f t="shared" si="64"/>
        <v>0</v>
      </c>
      <c r="AL283" s="10">
        <f t="shared" si="59"/>
        <v>0</v>
      </c>
      <c r="AM283" s="10" t="str">
        <f t="shared" si="60"/>
        <v xml:space="preserve"> </v>
      </c>
      <c r="AN283" s="10">
        <f t="shared" si="61"/>
        <v>0</v>
      </c>
      <c r="AO283" s="23">
        <f t="shared" si="62"/>
        <v>0</v>
      </c>
    </row>
    <row r="284" spans="1:41" s="220" customFormat="1">
      <c r="A284" s="238"/>
      <c r="B284" s="282" t="s">
        <v>454</v>
      </c>
      <c r="C284" s="275"/>
      <c r="D284" s="294"/>
      <c r="E284" s="284" t="s">
        <v>454</v>
      </c>
      <c r="F284" s="285" t="s">
        <v>454</v>
      </c>
      <c r="G284" s="133"/>
      <c r="H284" s="287">
        <v>0</v>
      </c>
      <c r="I284" s="287">
        <v>0</v>
      </c>
      <c r="J284" s="287">
        <v>0</v>
      </c>
      <c r="K284" s="287">
        <v>0</v>
      </c>
      <c r="L284" s="287">
        <v>0</v>
      </c>
      <c r="M284" s="288">
        <v>0</v>
      </c>
      <c r="N284" s="10">
        <f t="shared" si="52"/>
        <v>0</v>
      </c>
      <c r="O284" s="10">
        <f>IF(C284='User Input'!$C$1,1,0)</f>
        <v>0</v>
      </c>
      <c r="P284" s="10">
        <f t="shared" si="63"/>
        <v>0</v>
      </c>
      <c r="Q284" s="10">
        <f t="shared" si="53"/>
        <v>0</v>
      </c>
      <c r="R284" s="10" t="str">
        <f t="shared" si="54"/>
        <v xml:space="preserve"> </v>
      </c>
      <c r="S284" s="10">
        <f t="shared" si="55"/>
        <v>0</v>
      </c>
      <c r="T284" s="23">
        <f t="shared" si="56"/>
        <v>0</v>
      </c>
      <c r="U284" s="247"/>
      <c r="V284" s="228" t="s">
        <v>454</v>
      </c>
      <c r="W284" s="125"/>
      <c r="X284" s="225"/>
      <c r="Y284" s="216"/>
      <c r="Z284" s="216"/>
      <c r="AA284" s="235"/>
      <c r="AB284" s="278" t="s">
        <v>454</v>
      </c>
      <c r="AC284" s="280" t="s">
        <v>454</v>
      </c>
      <c r="AD284" s="280" t="s">
        <v>454</v>
      </c>
      <c r="AE284" s="273" t="s">
        <v>454</v>
      </c>
      <c r="AF284" s="273" t="s">
        <v>454</v>
      </c>
      <c r="AG284" s="273" t="s">
        <v>454</v>
      </c>
      <c r="AH284" s="10" t="e">
        <f t="shared" si="57"/>
        <v>#VALUE!</v>
      </c>
      <c r="AI284" s="10" t="e">
        <f t="shared" si="58"/>
        <v>#VALUE!</v>
      </c>
      <c r="AJ284" s="10">
        <f>IF(W284='User Input'!$C$1,1,0)</f>
        <v>0</v>
      </c>
      <c r="AK284" s="10">
        <f t="shared" si="64"/>
        <v>0</v>
      </c>
      <c r="AL284" s="10">
        <f t="shared" si="59"/>
        <v>0</v>
      </c>
      <c r="AM284" s="10" t="str">
        <f t="shared" si="60"/>
        <v xml:space="preserve"> </v>
      </c>
      <c r="AN284" s="10">
        <f t="shared" si="61"/>
        <v>0</v>
      </c>
      <c r="AO284" s="23">
        <f t="shared" si="62"/>
        <v>0</v>
      </c>
    </row>
    <row r="285" spans="1:41" s="220" customFormat="1">
      <c r="A285" s="238"/>
      <c r="B285" s="282" t="s">
        <v>4</v>
      </c>
      <c r="C285" s="275"/>
      <c r="D285" s="294"/>
      <c r="E285" s="284" t="s">
        <v>344</v>
      </c>
      <c r="F285" s="285" t="s">
        <v>542</v>
      </c>
      <c r="G285" s="133">
        <v>7</v>
      </c>
      <c r="H285" s="287">
        <v>445</v>
      </c>
      <c r="I285" s="287">
        <v>65</v>
      </c>
      <c r="J285" s="287">
        <v>14</v>
      </c>
      <c r="K285" s="287">
        <v>75</v>
      </c>
      <c r="L285" s="287">
        <v>3</v>
      </c>
      <c r="M285" s="288">
        <v>0.27500000000000002</v>
      </c>
      <c r="N285" s="10">
        <f t="shared" si="52"/>
        <v>122.37500000000001</v>
      </c>
      <c r="O285" s="10">
        <f>IF(C285='User Input'!$C$1,1,0)</f>
        <v>0</v>
      </c>
      <c r="P285" s="10">
        <f t="shared" si="63"/>
        <v>0</v>
      </c>
      <c r="Q285" s="10">
        <f t="shared" si="53"/>
        <v>0</v>
      </c>
      <c r="R285" s="10" t="str">
        <f t="shared" si="54"/>
        <v>Jones, Chipper</v>
      </c>
      <c r="S285" s="10">
        <f t="shared" si="55"/>
        <v>0</v>
      </c>
      <c r="T285" s="23">
        <f t="shared" si="56"/>
        <v>7</v>
      </c>
      <c r="U285" s="247"/>
      <c r="V285" s="228" t="s">
        <v>454</v>
      </c>
      <c r="W285" s="125"/>
      <c r="X285" s="225"/>
      <c r="Y285" s="216"/>
      <c r="Z285" s="216"/>
      <c r="AA285" s="235"/>
      <c r="AB285" s="278" t="s">
        <v>454</v>
      </c>
      <c r="AC285" s="280" t="s">
        <v>454</v>
      </c>
      <c r="AD285" s="280" t="s">
        <v>454</v>
      </c>
      <c r="AE285" s="273" t="s">
        <v>454</v>
      </c>
      <c r="AF285" s="273" t="s">
        <v>454</v>
      </c>
      <c r="AG285" s="273" t="s">
        <v>454</v>
      </c>
      <c r="AH285" s="10" t="e">
        <f t="shared" si="57"/>
        <v>#VALUE!</v>
      </c>
      <c r="AI285" s="10" t="e">
        <f t="shared" si="58"/>
        <v>#VALUE!</v>
      </c>
      <c r="AJ285" s="10">
        <f>IF(W285='User Input'!$C$1,1,0)</f>
        <v>0</v>
      </c>
      <c r="AK285" s="10">
        <f t="shared" si="64"/>
        <v>0</v>
      </c>
      <c r="AL285" s="10">
        <f t="shared" si="59"/>
        <v>0</v>
      </c>
      <c r="AM285" s="10" t="str">
        <f t="shared" si="60"/>
        <v xml:space="preserve"> </v>
      </c>
      <c r="AN285" s="10">
        <f t="shared" si="61"/>
        <v>0</v>
      </c>
      <c r="AO285" s="23">
        <f t="shared" si="62"/>
        <v>0</v>
      </c>
    </row>
    <row r="286" spans="1:41" s="220" customFormat="1">
      <c r="A286" s="238"/>
      <c r="B286" s="282" t="s">
        <v>454</v>
      </c>
      <c r="C286" s="275"/>
      <c r="D286" s="294"/>
      <c r="E286" s="284" t="s">
        <v>454</v>
      </c>
      <c r="F286" s="285" t="s">
        <v>454</v>
      </c>
      <c r="G286" s="133"/>
      <c r="H286" s="287">
        <v>0</v>
      </c>
      <c r="I286" s="287">
        <v>0</v>
      </c>
      <c r="J286" s="287">
        <v>0</v>
      </c>
      <c r="K286" s="287">
        <v>0</v>
      </c>
      <c r="L286" s="287">
        <v>0</v>
      </c>
      <c r="M286" s="288">
        <v>0</v>
      </c>
      <c r="N286" s="10">
        <f t="shared" si="52"/>
        <v>0</v>
      </c>
      <c r="O286" s="10">
        <f>IF(C286='User Input'!$C$1,1,0)</f>
        <v>0</v>
      </c>
      <c r="P286" s="10">
        <f t="shared" si="63"/>
        <v>0</v>
      </c>
      <c r="Q286" s="10">
        <f t="shared" si="53"/>
        <v>0</v>
      </c>
      <c r="R286" s="10" t="str">
        <f t="shared" si="54"/>
        <v xml:space="preserve"> </v>
      </c>
      <c r="S286" s="10">
        <f t="shared" si="55"/>
        <v>0</v>
      </c>
      <c r="T286" s="23">
        <f t="shared" si="56"/>
        <v>0</v>
      </c>
      <c r="U286" s="247"/>
      <c r="V286" s="228" t="s">
        <v>454</v>
      </c>
      <c r="W286" s="125"/>
      <c r="X286" s="225"/>
      <c r="Y286" s="216"/>
      <c r="Z286" s="216"/>
      <c r="AA286" s="235"/>
      <c r="AB286" s="278" t="s">
        <v>454</v>
      </c>
      <c r="AC286" s="280" t="s">
        <v>454</v>
      </c>
      <c r="AD286" s="280" t="s">
        <v>454</v>
      </c>
      <c r="AE286" s="273" t="s">
        <v>454</v>
      </c>
      <c r="AF286" s="273" t="s">
        <v>454</v>
      </c>
      <c r="AG286" s="273" t="s">
        <v>454</v>
      </c>
      <c r="AH286" s="10" t="e">
        <f t="shared" si="57"/>
        <v>#VALUE!</v>
      </c>
      <c r="AI286" s="10" t="e">
        <f t="shared" si="58"/>
        <v>#VALUE!</v>
      </c>
      <c r="AJ286" s="10">
        <f>IF(W286='User Input'!$C$1,1,0)</f>
        <v>0</v>
      </c>
      <c r="AK286" s="10">
        <f t="shared" si="64"/>
        <v>0</v>
      </c>
      <c r="AL286" s="10">
        <f t="shared" si="59"/>
        <v>0</v>
      </c>
      <c r="AM286" s="10" t="str">
        <f t="shared" si="60"/>
        <v xml:space="preserve"> </v>
      </c>
      <c r="AN286" s="10">
        <f t="shared" si="61"/>
        <v>0</v>
      </c>
      <c r="AO286" s="23">
        <f t="shared" si="62"/>
        <v>0</v>
      </c>
    </row>
    <row r="287" spans="1:41" s="220" customFormat="1">
      <c r="A287" s="238"/>
      <c r="B287" s="282" t="s">
        <v>454</v>
      </c>
      <c r="C287" s="275"/>
      <c r="D287" s="294"/>
      <c r="E287" s="284" t="s">
        <v>454</v>
      </c>
      <c r="F287" s="285" t="s">
        <v>454</v>
      </c>
      <c r="G287" s="133"/>
      <c r="H287" s="287">
        <v>0</v>
      </c>
      <c r="I287" s="287">
        <v>0</v>
      </c>
      <c r="J287" s="287">
        <v>0</v>
      </c>
      <c r="K287" s="287">
        <v>0</v>
      </c>
      <c r="L287" s="287">
        <v>0</v>
      </c>
      <c r="M287" s="288">
        <v>0</v>
      </c>
      <c r="N287" s="10">
        <f t="shared" si="52"/>
        <v>0</v>
      </c>
      <c r="O287" s="10">
        <f>IF(C287='User Input'!$C$1,1,0)</f>
        <v>0</v>
      </c>
      <c r="P287" s="10">
        <f t="shared" si="63"/>
        <v>0</v>
      </c>
      <c r="Q287" s="10">
        <f t="shared" si="53"/>
        <v>0</v>
      </c>
      <c r="R287" s="10" t="str">
        <f t="shared" si="54"/>
        <v xml:space="preserve"> </v>
      </c>
      <c r="S287" s="10">
        <f t="shared" si="55"/>
        <v>0</v>
      </c>
      <c r="T287" s="23">
        <f t="shared" si="56"/>
        <v>0</v>
      </c>
      <c r="U287" s="247"/>
      <c r="V287" s="228" t="s">
        <v>454</v>
      </c>
      <c r="W287" s="125"/>
      <c r="X287" s="225"/>
      <c r="Y287" s="216"/>
      <c r="Z287" s="216"/>
      <c r="AA287" s="235"/>
      <c r="AB287" s="278" t="s">
        <v>454</v>
      </c>
      <c r="AC287" s="280" t="s">
        <v>454</v>
      </c>
      <c r="AD287" s="280" t="s">
        <v>454</v>
      </c>
      <c r="AE287" s="273" t="s">
        <v>454</v>
      </c>
      <c r="AF287" s="273" t="s">
        <v>454</v>
      </c>
      <c r="AG287" s="273" t="s">
        <v>454</v>
      </c>
      <c r="AH287" s="10" t="e">
        <f t="shared" si="57"/>
        <v>#VALUE!</v>
      </c>
      <c r="AI287" s="10" t="e">
        <f t="shared" si="58"/>
        <v>#VALUE!</v>
      </c>
      <c r="AJ287" s="10">
        <f>IF(W287='User Input'!$C$1,1,0)</f>
        <v>0</v>
      </c>
      <c r="AK287" s="10">
        <f t="shared" si="64"/>
        <v>0</v>
      </c>
      <c r="AL287" s="10">
        <f t="shared" si="59"/>
        <v>0</v>
      </c>
      <c r="AM287" s="10" t="str">
        <f t="shared" si="60"/>
        <v xml:space="preserve"> </v>
      </c>
      <c r="AN287" s="10">
        <f t="shared" si="61"/>
        <v>0</v>
      </c>
      <c r="AO287" s="23">
        <f t="shared" si="62"/>
        <v>0</v>
      </c>
    </row>
    <row r="288" spans="1:41" s="220" customFormat="1">
      <c r="A288" s="238"/>
      <c r="B288" s="282" t="s">
        <v>454</v>
      </c>
      <c r="C288" s="275"/>
      <c r="D288" s="294"/>
      <c r="E288" s="284" t="s">
        <v>454</v>
      </c>
      <c r="F288" s="285" t="s">
        <v>454</v>
      </c>
      <c r="G288" s="133"/>
      <c r="H288" s="287">
        <v>0</v>
      </c>
      <c r="I288" s="287">
        <v>0</v>
      </c>
      <c r="J288" s="287">
        <v>0</v>
      </c>
      <c r="K288" s="287">
        <v>0</v>
      </c>
      <c r="L288" s="287">
        <v>0</v>
      </c>
      <c r="M288" s="288">
        <v>0</v>
      </c>
      <c r="N288" s="10">
        <f t="shared" si="52"/>
        <v>0</v>
      </c>
      <c r="O288" s="10">
        <f>IF(C288='User Input'!$C$1,1,0)</f>
        <v>0</v>
      </c>
      <c r="P288" s="10">
        <f t="shared" si="63"/>
        <v>0</v>
      </c>
      <c r="Q288" s="10">
        <f t="shared" si="53"/>
        <v>0</v>
      </c>
      <c r="R288" s="10" t="str">
        <f t="shared" si="54"/>
        <v xml:space="preserve"> </v>
      </c>
      <c r="S288" s="10">
        <f t="shared" si="55"/>
        <v>0</v>
      </c>
      <c r="T288" s="23">
        <f t="shared" si="56"/>
        <v>0</v>
      </c>
      <c r="U288" s="247"/>
      <c r="V288" s="228" t="s">
        <v>454</v>
      </c>
      <c r="W288" s="125"/>
      <c r="X288" s="225"/>
      <c r="Y288" s="216"/>
      <c r="Z288" s="216"/>
      <c r="AA288" s="235"/>
      <c r="AB288" s="278" t="s">
        <v>454</v>
      </c>
      <c r="AC288" s="280" t="s">
        <v>454</v>
      </c>
      <c r="AD288" s="280" t="s">
        <v>454</v>
      </c>
      <c r="AE288" s="273" t="s">
        <v>454</v>
      </c>
      <c r="AF288" s="273" t="s">
        <v>454</v>
      </c>
      <c r="AG288" s="273" t="s">
        <v>454</v>
      </c>
      <c r="AH288" s="10" t="e">
        <f t="shared" si="57"/>
        <v>#VALUE!</v>
      </c>
      <c r="AI288" s="10" t="e">
        <f t="shared" si="58"/>
        <v>#VALUE!</v>
      </c>
      <c r="AJ288" s="10">
        <f>IF(W288='User Input'!$C$1,1,0)</f>
        <v>0</v>
      </c>
      <c r="AK288" s="10">
        <f t="shared" si="64"/>
        <v>0</v>
      </c>
      <c r="AL288" s="10">
        <f t="shared" si="59"/>
        <v>0</v>
      </c>
      <c r="AM288" s="10" t="str">
        <f t="shared" si="60"/>
        <v xml:space="preserve"> </v>
      </c>
      <c r="AN288" s="10">
        <f t="shared" si="61"/>
        <v>0</v>
      </c>
      <c r="AO288" s="23">
        <f t="shared" si="62"/>
        <v>0</v>
      </c>
    </row>
    <row r="289" spans="1:41" s="220" customFormat="1">
      <c r="A289" s="238"/>
      <c r="B289" s="282" t="s">
        <v>5</v>
      </c>
      <c r="C289" s="275"/>
      <c r="D289" s="294"/>
      <c r="E289" s="284" t="s">
        <v>345</v>
      </c>
      <c r="F289" s="285" t="s">
        <v>535</v>
      </c>
      <c r="G289" s="133">
        <v>2</v>
      </c>
      <c r="H289" s="287">
        <v>374</v>
      </c>
      <c r="I289" s="287">
        <v>45</v>
      </c>
      <c r="J289" s="287">
        <v>12</v>
      </c>
      <c r="K289" s="287">
        <v>50</v>
      </c>
      <c r="L289" s="287">
        <v>2</v>
      </c>
      <c r="M289" s="288">
        <v>0.25</v>
      </c>
      <c r="N289" s="10">
        <f t="shared" si="52"/>
        <v>93.5</v>
      </c>
      <c r="O289" s="10">
        <f>IF(C289='User Input'!$C$1,1,0)</f>
        <v>0</v>
      </c>
      <c r="P289" s="10">
        <f t="shared" si="63"/>
        <v>0</v>
      </c>
      <c r="Q289" s="10">
        <f t="shared" si="53"/>
        <v>0</v>
      </c>
      <c r="R289" s="10" t="str">
        <f t="shared" si="54"/>
        <v>LaPorta, Matt</v>
      </c>
      <c r="S289" s="10">
        <f t="shared" si="55"/>
        <v>0</v>
      </c>
      <c r="T289" s="23">
        <f t="shared" si="56"/>
        <v>2</v>
      </c>
      <c r="U289" s="247"/>
      <c r="V289" s="228" t="s">
        <v>454</v>
      </c>
      <c r="W289" s="125"/>
      <c r="X289" s="225"/>
      <c r="Y289" s="216"/>
      <c r="Z289" s="216"/>
      <c r="AA289" s="235"/>
      <c r="AB289" s="278" t="s">
        <v>454</v>
      </c>
      <c r="AC289" s="280" t="s">
        <v>454</v>
      </c>
      <c r="AD289" s="280" t="s">
        <v>454</v>
      </c>
      <c r="AE289" s="273" t="s">
        <v>454</v>
      </c>
      <c r="AF289" s="273" t="s">
        <v>454</v>
      </c>
      <c r="AG289" s="273" t="s">
        <v>454</v>
      </c>
      <c r="AH289" s="10" t="e">
        <f t="shared" si="57"/>
        <v>#VALUE!</v>
      </c>
      <c r="AI289" s="10" t="e">
        <f t="shared" si="58"/>
        <v>#VALUE!</v>
      </c>
      <c r="AJ289" s="10">
        <f>IF(W289='User Input'!$C$1,1,0)</f>
        <v>0</v>
      </c>
      <c r="AK289" s="10">
        <f t="shared" si="64"/>
        <v>0</v>
      </c>
      <c r="AL289" s="10">
        <f t="shared" si="59"/>
        <v>0</v>
      </c>
      <c r="AM289" s="10" t="str">
        <f t="shared" si="60"/>
        <v xml:space="preserve"> </v>
      </c>
      <c r="AN289" s="10">
        <f t="shared" si="61"/>
        <v>0</v>
      </c>
      <c r="AO289" s="23">
        <f t="shared" si="62"/>
        <v>0</v>
      </c>
    </row>
    <row r="290" spans="1:41" s="220" customFormat="1">
      <c r="A290" s="238"/>
      <c r="B290" s="282" t="s">
        <v>454</v>
      </c>
      <c r="C290" s="275"/>
      <c r="D290" s="294"/>
      <c r="E290" s="284" t="s">
        <v>454</v>
      </c>
      <c r="F290" s="285" t="s">
        <v>454</v>
      </c>
      <c r="G290" s="133"/>
      <c r="H290" s="287">
        <v>0</v>
      </c>
      <c r="I290" s="287">
        <v>0</v>
      </c>
      <c r="J290" s="287">
        <v>0</v>
      </c>
      <c r="K290" s="287">
        <v>0</v>
      </c>
      <c r="L290" s="287">
        <v>0</v>
      </c>
      <c r="M290" s="288">
        <v>0</v>
      </c>
      <c r="N290" s="10">
        <f t="shared" si="52"/>
        <v>0</v>
      </c>
      <c r="O290" s="10">
        <f>IF(C290='User Input'!$C$1,1,0)</f>
        <v>0</v>
      </c>
      <c r="P290" s="10">
        <f t="shared" si="63"/>
        <v>0</v>
      </c>
      <c r="Q290" s="10">
        <f t="shared" si="53"/>
        <v>0</v>
      </c>
      <c r="R290" s="10" t="str">
        <f t="shared" si="54"/>
        <v xml:space="preserve"> </v>
      </c>
      <c r="S290" s="10">
        <f t="shared" si="55"/>
        <v>0</v>
      </c>
      <c r="T290" s="23">
        <f t="shared" si="56"/>
        <v>0</v>
      </c>
      <c r="U290" s="247"/>
      <c r="V290" s="228" t="s">
        <v>454</v>
      </c>
      <c r="W290" s="125"/>
      <c r="X290" s="225"/>
      <c r="Y290" s="216"/>
      <c r="Z290" s="216"/>
      <c r="AA290" s="235"/>
      <c r="AB290" s="278" t="s">
        <v>454</v>
      </c>
      <c r="AC290" s="280" t="s">
        <v>454</v>
      </c>
      <c r="AD290" s="280" t="s">
        <v>454</v>
      </c>
      <c r="AE290" s="273" t="s">
        <v>454</v>
      </c>
      <c r="AF290" s="273" t="s">
        <v>454</v>
      </c>
      <c r="AG290" s="273" t="s">
        <v>454</v>
      </c>
      <c r="AH290" s="10" t="e">
        <f t="shared" si="57"/>
        <v>#VALUE!</v>
      </c>
      <c r="AI290" s="10" t="e">
        <f t="shared" si="58"/>
        <v>#VALUE!</v>
      </c>
      <c r="AJ290" s="10">
        <f>IF(W290='User Input'!$C$1,1,0)</f>
        <v>0</v>
      </c>
      <c r="AK290" s="10">
        <f t="shared" si="64"/>
        <v>0</v>
      </c>
      <c r="AL290" s="10">
        <f t="shared" si="59"/>
        <v>0</v>
      </c>
      <c r="AM290" s="10" t="str">
        <f t="shared" si="60"/>
        <v xml:space="preserve"> </v>
      </c>
      <c r="AN290" s="10">
        <f t="shared" si="61"/>
        <v>0</v>
      </c>
      <c r="AO290" s="23">
        <f t="shared" si="62"/>
        <v>0</v>
      </c>
    </row>
    <row r="291" spans="1:41" s="220" customFormat="1">
      <c r="A291" s="238"/>
      <c r="B291" s="282" t="s">
        <v>6</v>
      </c>
      <c r="C291" s="275"/>
      <c r="D291" s="294"/>
      <c r="E291" s="284" t="s">
        <v>167</v>
      </c>
      <c r="F291" s="285" t="s">
        <v>535</v>
      </c>
      <c r="G291" s="133">
        <v>6</v>
      </c>
      <c r="H291" s="287">
        <v>591</v>
      </c>
      <c r="I291" s="287">
        <v>75</v>
      </c>
      <c r="J291" s="287">
        <v>13</v>
      </c>
      <c r="K291" s="287">
        <v>80</v>
      </c>
      <c r="L291" s="287">
        <v>5</v>
      </c>
      <c r="M291" s="288">
        <v>0.28999999999999998</v>
      </c>
      <c r="N291" s="10">
        <f t="shared" si="52"/>
        <v>171.39</v>
      </c>
      <c r="O291" s="10">
        <f>IF(C291='User Input'!$C$1,1,0)</f>
        <v>0</v>
      </c>
      <c r="P291" s="10">
        <f t="shared" si="63"/>
        <v>0</v>
      </c>
      <c r="Q291" s="10">
        <f t="shared" si="53"/>
        <v>0</v>
      </c>
      <c r="R291" s="10" t="str">
        <f t="shared" si="54"/>
        <v>Loney, James</v>
      </c>
      <c r="S291" s="10">
        <f t="shared" si="55"/>
        <v>0</v>
      </c>
      <c r="T291" s="23">
        <f t="shared" si="56"/>
        <v>6</v>
      </c>
      <c r="U291" s="247"/>
      <c r="V291" s="228" t="s">
        <v>454</v>
      </c>
      <c r="W291" s="125"/>
      <c r="X291" s="225"/>
      <c r="Y291" s="216"/>
      <c r="Z291" s="216"/>
      <c r="AA291" s="235"/>
      <c r="AB291" s="278" t="s">
        <v>454</v>
      </c>
      <c r="AC291" s="280" t="s">
        <v>454</v>
      </c>
      <c r="AD291" s="280" t="s">
        <v>454</v>
      </c>
      <c r="AE291" s="273" t="s">
        <v>454</v>
      </c>
      <c r="AF291" s="273" t="s">
        <v>454</v>
      </c>
      <c r="AG291" s="273" t="s">
        <v>454</v>
      </c>
      <c r="AH291" s="10" t="e">
        <f t="shared" si="57"/>
        <v>#VALUE!</v>
      </c>
      <c r="AI291" s="10" t="e">
        <f t="shared" si="58"/>
        <v>#VALUE!</v>
      </c>
      <c r="AJ291" s="10">
        <f>IF(W291='User Input'!$C$1,1,0)</f>
        <v>0</v>
      </c>
      <c r="AK291" s="10">
        <f t="shared" si="64"/>
        <v>0</v>
      </c>
      <c r="AL291" s="10">
        <f t="shared" si="59"/>
        <v>0</v>
      </c>
      <c r="AM291" s="10" t="str">
        <f t="shared" si="60"/>
        <v xml:space="preserve"> </v>
      </c>
      <c r="AN291" s="10">
        <f t="shared" si="61"/>
        <v>0</v>
      </c>
      <c r="AO291" s="23">
        <f t="shared" si="62"/>
        <v>0</v>
      </c>
    </row>
    <row r="292" spans="1:41" s="220" customFormat="1">
      <c r="A292" s="238"/>
      <c r="B292" s="282" t="s">
        <v>454</v>
      </c>
      <c r="C292" s="275"/>
      <c r="D292" s="294"/>
      <c r="E292" s="284" t="s">
        <v>454</v>
      </c>
      <c r="F292" s="285" t="s">
        <v>454</v>
      </c>
      <c r="G292" s="133"/>
      <c r="H292" s="287">
        <v>0</v>
      </c>
      <c r="I292" s="287">
        <v>0</v>
      </c>
      <c r="J292" s="287">
        <v>0</v>
      </c>
      <c r="K292" s="287">
        <v>0</v>
      </c>
      <c r="L292" s="287">
        <v>0</v>
      </c>
      <c r="M292" s="288">
        <v>0</v>
      </c>
      <c r="N292" s="10">
        <f t="shared" si="52"/>
        <v>0</v>
      </c>
      <c r="O292" s="10">
        <f>IF(C292='User Input'!$C$1,1,0)</f>
        <v>0</v>
      </c>
      <c r="P292" s="10">
        <f t="shared" si="63"/>
        <v>0</v>
      </c>
      <c r="Q292" s="10">
        <f t="shared" si="53"/>
        <v>0</v>
      </c>
      <c r="R292" s="10" t="str">
        <f t="shared" si="54"/>
        <v xml:space="preserve"> </v>
      </c>
      <c r="S292" s="10">
        <f t="shared" si="55"/>
        <v>0</v>
      </c>
      <c r="T292" s="23">
        <f t="shared" si="56"/>
        <v>0</v>
      </c>
      <c r="U292" s="247"/>
      <c r="V292" s="228" t="s">
        <v>454</v>
      </c>
      <c r="W292" s="125"/>
      <c r="X292" s="225"/>
      <c r="Y292" s="216"/>
      <c r="Z292" s="216"/>
      <c r="AA292" s="235"/>
      <c r="AB292" s="278" t="s">
        <v>454</v>
      </c>
      <c r="AC292" s="280" t="s">
        <v>454</v>
      </c>
      <c r="AD292" s="280" t="s">
        <v>454</v>
      </c>
      <c r="AE292" s="273" t="s">
        <v>454</v>
      </c>
      <c r="AF292" s="273" t="s">
        <v>454</v>
      </c>
      <c r="AG292" s="273" t="s">
        <v>454</v>
      </c>
      <c r="AH292" s="10" t="e">
        <f t="shared" si="57"/>
        <v>#VALUE!</v>
      </c>
      <c r="AI292" s="10" t="e">
        <f t="shared" si="58"/>
        <v>#VALUE!</v>
      </c>
      <c r="AJ292" s="10">
        <f>IF(W292='User Input'!$C$1,1,0)</f>
        <v>0</v>
      </c>
      <c r="AK292" s="10">
        <f t="shared" si="64"/>
        <v>0</v>
      </c>
      <c r="AL292" s="10">
        <f t="shared" si="59"/>
        <v>0</v>
      </c>
      <c r="AM292" s="10" t="str">
        <f t="shared" si="60"/>
        <v xml:space="preserve"> </v>
      </c>
      <c r="AN292" s="10">
        <f t="shared" si="61"/>
        <v>0</v>
      </c>
      <c r="AO292" s="23">
        <f t="shared" si="62"/>
        <v>0</v>
      </c>
    </row>
    <row r="293" spans="1:41" s="220" customFormat="1">
      <c r="A293" s="238"/>
      <c r="B293" s="282" t="s">
        <v>454</v>
      </c>
      <c r="C293" s="275"/>
      <c r="D293" s="294"/>
      <c r="E293" s="284" t="s">
        <v>454</v>
      </c>
      <c r="F293" s="285" t="s">
        <v>454</v>
      </c>
      <c r="G293" s="133"/>
      <c r="H293" s="287">
        <v>0</v>
      </c>
      <c r="I293" s="287">
        <v>0</v>
      </c>
      <c r="J293" s="287">
        <v>0</v>
      </c>
      <c r="K293" s="287">
        <v>0</v>
      </c>
      <c r="L293" s="287">
        <v>0</v>
      </c>
      <c r="M293" s="288">
        <v>0</v>
      </c>
      <c r="N293" s="10">
        <f t="shared" si="52"/>
        <v>0</v>
      </c>
      <c r="O293" s="10">
        <f>IF(C293='User Input'!$C$1,1,0)</f>
        <v>0</v>
      </c>
      <c r="P293" s="10">
        <f t="shared" si="63"/>
        <v>0</v>
      </c>
      <c r="Q293" s="10">
        <f t="shared" si="53"/>
        <v>0</v>
      </c>
      <c r="R293" s="10" t="str">
        <f t="shared" si="54"/>
        <v xml:space="preserve"> </v>
      </c>
      <c r="S293" s="10">
        <f t="shared" si="55"/>
        <v>0</v>
      </c>
      <c r="T293" s="23">
        <f t="shared" si="56"/>
        <v>0</v>
      </c>
      <c r="U293" s="247"/>
      <c r="V293" s="228" t="s">
        <v>454</v>
      </c>
      <c r="W293" s="125"/>
      <c r="X293" s="225"/>
      <c r="Y293" s="216"/>
      <c r="Z293" s="216"/>
      <c r="AA293" s="235"/>
      <c r="AB293" s="278" t="s">
        <v>454</v>
      </c>
      <c r="AC293" s="280" t="s">
        <v>454</v>
      </c>
      <c r="AD293" s="280" t="s">
        <v>454</v>
      </c>
      <c r="AE293" s="273" t="s">
        <v>454</v>
      </c>
      <c r="AF293" s="273" t="s">
        <v>454</v>
      </c>
      <c r="AG293" s="273" t="s">
        <v>454</v>
      </c>
      <c r="AH293" s="10" t="e">
        <f t="shared" si="57"/>
        <v>#VALUE!</v>
      </c>
      <c r="AI293" s="10" t="e">
        <f t="shared" si="58"/>
        <v>#VALUE!</v>
      </c>
      <c r="AJ293" s="10">
        <f>IF(W293='User Input'!$C$1,1,0)</f>
        <v>0</v>
      </c>
      <c r="AK293" s="10">
        <f t="shared" si="64"/>
        <v>0</v>
      </c>
      <c r="AL293" s="10">
        <f t="shared" si="59"/>
        <v>0</v>
      </c>
      <c r="AM293" s="10" t="str">
        <f t="shared" si="60"/>
        <v xml:space="preserve"> </v>
      </c>
      <c r="AN293" s="10">
        <f t="shared" si="61"/>
        <v>0</v>
      </c>
      <c r="AO293" s="23">
        <f t="shared" si="62"/>
        <v>0</v>
      </c>
    </row>
    <row r="294" spans="1:41" s="220" customFormat="1">
      <c r="A294" s="238"/>
      <c r="B294" s="282" t="s">
        <v>8</v>
      </c>
      <c r="C294" s="275"/>
      <c r="D294" s="294"/>
      <c r="E294" s="284" t="s">
        <v>342</v>
      </c>
      <c r="F294" s="285" t="s">
        <v>538</v>
      </c>
      <c r="G294" s="133">
        <v>4</v>
      </c>
      <c r="H294" s="287">
        <v>425</v>
      </c>
      <c r="I294" s="287">
        <v>48</v>
      </c>
      <c r="J294" s="287">
        <v>14</v>
      </c>
      <c r="K294" s="287">
        <v>50</v>
      </c>
      <c r="L294" s="287">
        <v>0</v>
      </c>
      <c r="M294" s="288">
        <v>0.25</v>
      </c>
      <c r="N294" s="10">
        <f t="shared" si="52"/>
        <v>106.25</v>
      </c>
      <c r="O294" s="10">
        <f>IF(C294='User Input'!$C$1,1,0)</f>
        <v>0</v>
      </c>
      <c r="P294" s="10">
        <f t="shared" si="63"/>
        <v>0</v>
      </c>
      <c r="Q294" s="10">
        <f t="shared" si="53"/>
        <v>0</v>
      </c>
      <c r="R294" s="10" t="str">
        <f t="shared" si="54"/>
        <v>Ludwick, Ryan</v>
      </c>
      <c r="S294" s="10">
        <f t="shared" si="55"/>
        <v>0</v>
      </c>
      <c r="T294" s="23">
        <f t="shared" si="56"/>
        <v>4</v>
      </c>
      <c r="U294" s="247"/>
      <c r="V294" s="228" t="s">
        <v>454</v>
      </c>
      <c r="W294" s="125"/>
      <c r="X294" s="225"/>
      <c r="Y294" s="216"/>
      <c r="Z294" s="216"/>
      <c r="AA294" s="235"/>
      <c r="AB294" s="278" t="s">
        <v>454</v>
      </c>
      <c r="AC294" s="280" t="s">
        <v>454</v>
      </c>
      <c r="AD294" s="280" t="s">
        <v>454</v>
      </c>
      <c r="AE294" s="273" t="s">
        <v>454</v>
      </c>
      <c r="AF294" s="273" t="s">
        <v>454</v>
      </c>
      <c r="AG294" s="273" t="s">
        <v>454</v>
      </c>
      <c r="AH294" s="10" t="e">
        <f t="shared" si="57"/>
        <v>#VALUE!</v>
      </c>
      <c r="AI294" s="10" t="e">
        <f t="shared" si="58"/>
        <v>#VALUE!</v>
      </c>
      <c r="AJ294" s="10">
        <f>IF(W294='User Input'!$C$1,1,0)</f>
        <v>0</v>
      </c>
      <c r="AK294" s="10">
        <f t="shared" si="64"/>
        <v>0</v>
      </c>
      <c r="AL294" s="10">
        <f t="shared" si="59"/>
        <v>0</v>
      </c>
      <c r="AM294" s="10" t="str">
        <f t="shared" si="60"/>
        <v xml:space="preserve"> </v>
      </c>
      <c r="AN294" s="10">
        <f t="shared" si="61"/>
        <v>0</v>
      </c>
      <c r="AO294" s="23">
        <f t="shared" si="62"/>
        <v>0</v>
      </c>
    </row>
    <row r="295" spans="1:41" s="220" customFormat="1">
      <c r="A295" s="238"/>
      <c r="B295" s="296" t="s">
        <v>10</v>
      </c>
      <c r="C295" s="275"/>
      <c r="D295" s="294"/>
      <c r="E295" s="284" t="s">
        <v>349</v>
      </c>
      <c r="F295" s="285" t="s">
        <v>538</v>
      </c>
      <c r="G295" s="133">
        <v>1</v>
      </c>
      <c r="H295" s="287">
        <v>303</v>
      </c>
      <c r="I295" s="287">
        <v>40</v>
      </c>
      <c r="J295" s="287">
        <v>7</v>
      </c>
      <c r="K295" s="287">
        <v>40</v>
      </c>
      <c r="L295" s="287">
        <v>8</v>
      </c>
      <c r="M295" s="288">
        <v>0.24</v>
      </c>
      <c r="N295" s="10">
        <f t="shared" si="52"/>
        <v>72.72</v>
      </c>
      <c r="O295" s="10">
        <f>IF(C295='User Input'!$C$1,1,0)</f>
        <v>0</v>
      </c>
      <c r="P295" s="10">
        <f>O295</f>
        <v>0</v>
      </c>
      <c r="Q295" s="10">
        <f t="shared" si="53"/>
        <v>0</v>
      </c>
      <c r="R295" s="10" t="str">
        <f t="shared" si="54"/>
        <v>McLouth, Nate</v>
      </c>
      <c r="S295" s="10">
        <f t="shared" si="55"/>
        <v>0</v>
      </c>
      <c r="T295" s="23">
        <f t="shared" si="56"/>
        <v>1</v>
      </c>
      <c r="U295" s="247"/>
      <c r="V295" s="228" t="s">
        <v>454</v>
      </c>
      <c r="W295" s="125"/>
      <c r="X295" s="225"/>
      <c r="Y295" s="216"/>
      <c r="Z295" s="216"/>
      <c r="AA295" s="235"/>
      <c r="AB295" s="278" t="s">
        <v>454</v>
      </c>
      <c r="AC295" s="280" t="s">
        <v>454</v>
      </c>
      <c r="AD295" s="280" t="s">
        <v>454</v>
      </c>
      <c r="AE295" s="273" t="s">
        <v>454</v>
      </c>
      <c r="AF295" s="273" t="s">
        <v>454</v>
      </c>
      <c r="AG295" s="273" t="s">
        <v>454</v>
      </c>
      <c r="AH295" s="10" t="e">
        <f t="shared" si="57"/>
        <v>#VALUE!</v>
      </c>
      <c r="AI295" s="10" t="e">
        <f t="shared" si="58"/>
        <v>#VALUE!</v>
      </c>
      <c r="AJ295" s="10">
        <f>IF(W295='User Input'!$C$1,1,0)</f>
        <v>0</v>
      </c>
      <c r="AK295" s="10">
        <f t="shared" si="64"/>
        <v>0</v>
      </c>
      <c r="AL295" s="10">
        <f t="shared" si="59"/>
        <v>0</v>
      </c>
      <c r="AM295" s="10" t="str">
        <f t="shared" si="60"/>
        <v xml:space="preserve"> </v>
      </c>
      <c r="AN295" s="10">
        <f t="shared" si="61"/>
        <v>0</v>
      </c>
      <c r="AO295" s="23">
        <f t="shared" si="62"/>
        <v>0</v>
      </c>
    </row>
    <row r="296" spans="1:41" s="220" customFormat="1">
      <c r="A296" s="238"/>
      <c r="B296" s="289" t="s">
        <v>454</v>
      </c>
      <c r="C296" s="275"/>
      <c r="D296" s="294"/>
      <c r="E296" s="284" t="s">
        <v>454</v>
      </c>
      <c r="F296" s="285" t="s">
        <v>454</v>
      </c>
      <c r="G296" s="133"/>
      <c r="H296" s="287">
        <v>0</v>
      </c>
      <c r="I296" s="287">
        <v>0</v>
      </c>
      <c r="J296" s="287">
        <v>0</v>
      </c>
      <c r="K296" s="287">
        <v>0</v>
      </c>
      <c r="L296" s="287">
        <v>0</v>
      </c>
      <c r="M296" s="288">
        <v>0</v>
      </c>
      <c r="N296" s="10">
        <f t="shared" si="52"/>
        <v>0</v>
      </c>
      <c r="O296" s="10">
        <f>IF(C296='User Input'!$C$1,1,0)</f>
        <v>0</v>
      </c>
      <c r="P296" s="10">
        <f t="shared" ref="P296:P359" si="65">O296+P295</f>
        <v>0</v>
      </c>
      <c r="Q296" s="10">
        <f t="shared" si="53"/>
        <v>0</v>
      </c>
      <c r="R296" s="10" t="str">
        <f t="shared" si="54"/>
        <v xml:space="preserve"> </v>
      </c>
      <c r="S296" s="10">
        <f t="shared" si="55"/>
        <v>0</v>
      </c>
      <c r="T296" s="23">
        <f t="shared" si="56"/>
        <v>0</v>
      </c>
      <c r="U296" s="247"/>
      <c r="V296" s="228" t="s">
        <v>454</v>
      </c>
      <c r="W296" s="125"/>
      <c r="X296" s="225"/>
      <c r="Y296" s="216"/>
      <c r="Z296" s="216"/>
      <c r="AA296" s="235"/>
      <c r="AB296" s="278" t="s">
        <v>454</v>
      </c>
      <c r="AC296" s="280" t="s">
        <v>454</v>
      </c>
      <c r="AD296" s="280" t="s">
        <v>454</v>
      </c>
      <c r="AE296" s="273" t="s">
        <v>454</v>
      </c>
      <c r="AF296" s="273" t="s">
        <v>454</v>
      </c>
      <c r="AG296" s="273" t="s">
        <v>454</v>
      </c>
      <c r="AH296" s="10" t="e">
        <f t="shared" si="57"/>
        <v>#VALUE!</v>
      </c>
      <c r="AI296" s="10" t="e">
        <f t="shared" si="58"/>
        <v>#VALUE!</v>
      </c>
      <c r="AJ296" s="10">
        <f>IF(W296='User Input'!$C$1,1,0)</f>
        <v>0</v>
      </c>
      <c r="AK296" s="10">
        <f t="shared" si="64"/>
        <v>0</v>
      </c>
      <c r="AL296" s="10">
        <f t="shared" si="59"/>
        <v>0</v>
      </c>
      <c r="AM296" s="10" t="str">
        <f t="shared" si="60"/>
        <v xml:space="preserve"> </v>
      </c>
      <c r="AN296" s="10">
        <f t="shared" si="61"/>
        <v>0</v>
      </c>
      <c r="AO296" s="23">
        <f t="shared" si="62"/>
        <v>0</v>
      </c>
    </row>
    <row r="297" spans="1:41" s="220" customFormat="1">
      <c r="A297" s="238"/>
      <c r="B297" s="296" t="s">
        <v>13</v>
      </c>
      <c r="C297" s="275"/>
      <c r="D297" s="294"/>
      <c r="E297" s="284" t="s">
        <v>349</v>
      </c>
      <c r="F297" s="285" t="s">
        <v>535</v>
      </c>
      <c r="G297" s="133">
        <v>1</v>
      </c>
      <c r="H297" s="287">
        <v>324</v>
      </c>
      <c r="I297" s="287">
        <v>40</v>
      </c>
      <c r="J297" s="287">
        <v>7</v>
      </c>
      <c r="K297" s="287">
        <v>40</v>
      </c>
      <c r="L297" s="287">
        <v>2</v>
      </c>
      <c r="M297" s="288">
        <v>0.25</v>
      </c>
      <c r="N297" s="10">
        <f t="shared" si="52"/>
        <v>81</v>
      </c>
      <c r="O297" s="10">
        <f>IF(C297='User Input'!$C$1,1,0)</f>
        <v>0</v>
      </c>
      <c r="P297" s="10">
        <f t="shared" si="65"/>
        <v>0</v>
      </c>
      <c r="Q297" s="10">
        <f t="shared" si="53"/>
        <v>0</v>
      </c>
      <c r="R297" s="10" t="str">
        <f t="shared" si="54"/>
        <v>Overbay, Lyle</v>
      </c>
      <c r="S297" s="10">
        <f t="shared" si="55"/>
        <v>0</v>
      </c>
      <c r="T297" s="23">
        <f t="shared" si="56"/>
        <v>1</v>
      </c>
      <c r="U297" s="247"/>
      <c r="V297" s="228" t="s">
        <v>454</v>
      </c>
      <c r="W297" s="125"/>
      <c r="X297" s="225"/>
      <c r="Y297" s="216"/>
      <c r="Z297" s="216"/>
      <c r="AA297" s="235"/>
      <c r="AB297" s="278" t="s">
        <v>454</v>
      </c>
      <c r="AC297" s="280" t="s">
        <v>454</v>
      </c>
      <c r="AD297" s="280" t="s">
        <v>454</v>
      </c>
      <c r="AE297" s="273" t="s">
        <v>454</v>
      </c>
      <c r="AF297" s="273" t="s">
        <v>454</v>
      </c>
      <c r="AG297" s="273" t="s">
        <v>454</v>
      </c>
      <c r="AH297" s="10" t="e">
        <f t="shared" si="57"/>
        <v>#VALUE!</v>
      </c>
      <c r="AI297" s="10" t="e">
        <f t="shared" si="58"/>
        <v>#VALUE!</v>
      </c>
      <c r="AJ297" s="10">
        <f>IF(W297='User Input'!$C$1,1,0)</f>
        <v>0</v>
      </c>
      <c r="AK297" s="10">
        <f t="shared" si="64"/>
        <v>0</v>
      </c>
      <c r="AL297" s="10">
        <f t="shared" si="59"/>
        <v>0</v>
      </c>
      <c r="AM297" s="10" t="str">
        <f t="shared" si="60"/>
        <v xml:space="preserve"> </v>
      </c>
      <c r="AN297" s="10">
        <f t="shared" si="61"/>
        <v>0</v>
      </c>
      <c r="AO297" s="23">
        <f t="shared" si="62"/>
        <v>0</v>
      </c>
    </row>
    <row r="298" spans="1:41" s="220" customFormat="1">
      <c r="A298" s="238"/>
      <c r="B298" s="282" t="s">
        <v>454</v>
      </c>
      <c r="C298" s="275"/>
      <c r="D298" s="294"/>
      <c r="E298" s="284" t="s">
        <v>454</v>
      </c>
      <c r="F298" s="285" t="s">
        <v>454</v>
      </c>
      <c r="G298" s="133"/>
      <c r="H298" s="287">
        <v>0</v>
      </c>
      <c r="I298" s="287">
        <v>0</v>
      </c>
      <c r="J298" s="287">
        <v>0</v>
      </c>
      <c r="K298" s="287">
        <v>0</v>
      </c>
      <c r="L298" s="287">
        <v>0</v>
      </c>
      <c r="M298" s="288">
        <v>0</v>
      </c>
      <c r="N298" s="10">
        <f t="shared" si="52"/>
        <v>0</v>
      </c>
      <c r="O298" s="10">
        <f>IF(C298='User Input'!$C$1,1,0)</f>
        <v>0</v>
      </c>
      <c r="P298" s="10">
        <f t="shared" si="65"/>
        <v>0</v>
      </c>
      <c r="Q298" s="10">
        <f t="shared" si="53"/>
        <v>0</v>
      </c>
      <c r="R298" s="10" t="str">
        <f t="shared" si="54"/>
        <v xml:space="preserve"> </v>
      </c>
      <c r="S298" s="10">
        <f t="shared" si="55"/>
        <v>0</v>
      </c>
      <c r="T298" s="23">
        <f t="shared" si="56"/>
        <v>0</v>
      </c>
      <c r="U298" s="247"/>
      <c r="V298" s="228" t="s">
        <v>454</v>
      </c>
      <c r="W298" s="125"/>
      <c r="X298" s="225"/>
      <c r="Y298" s="216"/>
      <c r="Z298" s="216"/>
      <c r="AA298" s="235"/>
      <c r="AB298" s="278" t="s">
        <v>454</v>
      </c>
      <c r="AC298" s="280" t="s">
        <v>454</v>
      </c>
      <c r="AD298" s="280" t="s">
        <v>454</v>
      </c>
      <c r="AE298" s="273" t="s">
        <v>454</v>
      </c>
      <c r="AF298" s="273" t="s">
        <v>454</v>
      </c>
      <c r="AG298" s="273" t="s">
        <v>454</v>
      </c>
      <c r="AH298" s="10" t="e">
        <f t="shared" si="57"/>
        <v>#VALUE!</v>
      </c>
      <c r="AI298" s="10" t="e">
        <f t="shared" si="58"/>
        <v>#VALUE!</v>
      </c>
      <c r="AJ298" s="10">
        <f>IF(W298='User Input'!$C$1,1,0)</f>
        <v>0</v>
      </c>
      <c r="AK298" s="10">
        <f t="shared" si="64"/>
        <v>0</v>
      </c>
      <c r="AL298" s="10">
        <f t="shared" si="59"/>
        <v>0</v>
      </c>
      <c r="AM298" s="10" t="str">
        <f t="shared" si="60"/>
        <v xml:space="preserve"> </v>
      </c>
      <c r="AN298" s="10">
        <f t="shared" si="61"/>
        <v>0</v>
      </c>
      <c r="AO298" s="23">
        <f t="shared" si="62"/>
        <v>0</v>
      </c>
    </row>
    <row r="299" spans="1:41" s="220" customFormat="1">
      <c r="A299" s="238"/>
      <c r="B299" s="282" t="s">
        <v>454</v>
      </c>
      <c r="C299" s="275"/>
      <c r="D299" s="294"/>
      <c r="E299" s="284" t="s">
        <v>454</v>
      </c>
      <c r="F299" s="285" t="s">
        <v>454</v>
      </c>
      <c r="G299" s="133"/>
      <c r="H299" s="287">
        <v>0</v>
      </c>
      <c r="I299" s="287">
        <v>0</v>
      </c>
      <c r="J299" s="287">
        <v>0</v>
      </c>
      <c r="K299" s="287">
        <v>0</v>
      </c>
      <c r="L299" s="287">
        <v>0</v>
      </c>
      <c r="M299" s="288">
        <v>0</v>
      </c>
      <c r="N299" s="10">
        <f t="shared" si="52"/>
        <v>0</v>
      </c>
      <c r="O299" s="10">
        <f>IF(C299='User Input'!$C$1,1,0)</f>
        <v>0</v>
      </c>
      <c r="P299" s="10">
        <f t="shared" si="65"/>
        <v>0</v>
      </c>
      <c r="Q299" s="10">
        <f t="shared" si="53"/>
        <v>0</v>
      </c>
      <c r="R299" s="10" t="str">
        <f t="shared" si="54"/>
        <v xml:space="preserve"> </v>
      </c>
      <c r="S299" s="10">
        <f t="shared" si="55"/>
        <v>0</v>
      </c>
      <c r="T299" s="23">
        <f t="shared" si="56"/>
        <v>0</v>
      </c>
      <c r="U299" s="247"/>
      <c r="V299" s="228" t="s">
        <v>454</v>
      </c>
      <c r="W299" s="125"/>
      <c r="X299" s="225"/>
      <c r="Y299" s="216"/>
      <c r="Z299" s="216"/>
      <c r="AA299" s="235"/>
      <c r="AB299" s="278" t="s">
        <v>454</v>
      </c>
      <c r="AC299" s="280" t="s">
        <v>454</v>
      </c>
      <c r="AD299" s="280" t="s">
        <v>454</v>
      </c>
      <c r="AE299" s="273" t="s">
        <v>454</v>
      </c>
      <c r="AF299" s="273" t="s">
        <v>454</v>
      </c>
      <c r="AG299" s="273" t="s">
        <v>454</v>
      </c>
      <c r="AH299" s="10" t="e">
        <f t="shared" si="57"/>
        <v>#VALUE!</v>
      </c>
      <c r="AI299" s="10" t="e">
        <f t="shared" si="58"/>
        <v>#VALUE!</v>
      </c>
      <c r="AJ299" s="10">
        <f>IF(W299='User Input'!$C$1,1,0)</f>
        <v>0</v>
      </c>
      <c r="AK299" s="10">
        <f t="shared" si="64"/>
        <v>0</v>
      </c>
      <c r="AL299" s="10">
        <f t="shared" si="59"/>
        <v>0</v>
      </c>
      <c r="AM299" s="10" t="str">
        <f t="shared" si="60"/>
        <v xml:space="preserve"> </v>
      </c>
      <c r="AN299" s="10">
        <f t="shared" si="61"/>
        <v>0</v>
      </c>
      <c r="AO299" s="23">
        <f t="shared" si="62"/>
        <v>0</v>
      </c>
    </row>
    <row r="300" spans="1:41" s="220" customFormat="1">
      <c r="A300" s="238"/>
      <c r="B300" s="282" t="s">
        <v>15</v>
      </c>
      <c r="C300" s="275"/>
      <c r="D300" s="294"/>
      <c r="E300" s="284" t="s">
        <v>348</v>
      </c>
      <c r="F300" s="285" t="s">
        <v>538</v>
      </c>
      <c r="G300" s="133">
        <v>1</v>
      </c>
      <c r="H300" s="287">
        <v>400</v>
      </c>
      <c r="I300" s="287">
        <v>40</v>
      </c>
      <c r="J300" s="287">
        <v>10</v>
      </c>
      <c r="K300" s="287">
        <v>40</v>
      </c>
      <c r="L300" s="287">
        <v>4</v>
      </c>
      <c r="M300" s="288">
        <v>0.25</v>
      </c>
      <c r="N300" s="10">
        <f t="shared" si="52"/>
        <v>100</v>
      </c>
      <c r="O300" s="10">
        <f>IF(C300='User Input'!$C$1,1,0)</f>
        <v>0</v>
      </c>
      <c r="P300" s="10">
        <f t="shared" si="65"/>
        <v>0</v>
      </c>
      <c r="Q300" s="10">
        <f t="shared" si="53"/>
        <v>0</v>
      </c>
      <c r="R300" s="10" t="str">
        <f t="shared" si="54"/>
        <v>Rivera, Juan</v>
      </c>
      <c r="S300" s="10">
        <f t="shared" si="55"/>
        <v>0</v>
      </c>
      <c r="T300" s="23">
        <f t="shared" si="56"/>
        <v>1</v>
      </c>
      <c r="U300" s="247"/>
      <c r="V300" s="228" t="s">
        <v>454</v>
      </c>
      <c r="W300" s="125"/>
      <c r="X300" s="225"/>
      <c r="Y300" s="216"/>
      <c r="Z300" s="216"/>
      <c r="AA300" s="235"/>
      <c r="AB300" s="278" t="s">
        <v>454</v>
      </c>
      <c r="AC300" s="280" t="s">
        <v>454</v>
      </c>
      <c r="AD300" s="280" t="s">
        <v>454</v>
      </c>
      <c r="AE300" s="273" t="s">
        <v>454</v>
      </c>
      <c r="AF300" s="273" t="s">
        <v>454</v>
      </c>
      <c r="AG300" s="273" t="s">
        <v>454</v>
      </c>
      <c r="AH300" s="10" t="e">
        <f t="shared" si="57"/>
        <v>#VALUE!</v>
      </c>
      <c r="AI300" s="10" t="e">
        <f t="shared" si="58"/>
        <v>#VALUE!</v>
      </c>
      <c r="AJ300" s="10">
        <f>IF(W300='User Input'!$C$1,1,0)</f>
        <v>0</v>
      </c>
      <c r="AK300" s="10">
        <f t="shared" si="64"/>
        <v>0</v>
      </c>
      <c r="AL300" s="10">
        <f t="shared" si="59"/>
        <v>0</v>
      </c>
      <c r="AM300" s="10" t="str">
        <f t="shared" si="60"/>
        <v xml:space="preserve"> </v>
      </c>
      <c r="AN300" s="10">
        <f t="shared" si="61"/>
        <v>0</v>
      </c>
      <c r="AO300" s="23">
        <f t="shared" si="62"/>
        <v>0</v>
      </c>
    </row>
    <row r="301" spans="1:41" s="220" customFormat="1">
      <c r="A301" s="238"/>
      <c r="B301" s="289" t="s">
        <v>454</v>
      </c>
      <c r="C301" s="275"/>
      <c r="D301" s="294"/>
      <c r="E301" s="284" t="s">
        <v>454</v>
      </c>
      <c r="F301" s="285" t="s">
        <v>454</v>
      </c>
      <c r="G301" s="133"/>
      <c r="H301" s="287">
        <v>0</v>
      </c>
      <c r="I301" s="287">
        <v>0</v>
      </c>
      <c r="J301" s="287">
        <v>0</v>
      </c>
      <c r="K301" s="287">
        <v>0</v>
      </c>
      <c r="L301" s="287">
        <v>0</v>
      </c>
      <c r="M301" s="288">
        <v>0</v>
      </c>
      <c r="N301" s="10">
        <f t="shared" si="52"/>
        <v>0</v>
      </c>
      <c r="O301" s="10">
        <f>IF(C301='User Input'!$C$1,1,0)</f>
        <v>0</v>
      </c>
      <c r="P301" s="10">
        <f t="shared" si="65"/>
        <v>0</v>
      </c>
      <c r="Q301" s="10">
        <f t="shared" si="53"/>
        <v>0</v>
      </c>
      <c r="R301" s="10" t="str">
        <f t="shared" si="54"/>
        <v xml:space="preserve"> </v>
      </c>
      <c r="S301" s="10">
        <f t="shared" si="55"/>
        <v>0</v>
      </c>
      <c r="T301" s="23">
        <f t="shared" si="56"/>
        <v>0</v>
      </c>
      <c r="U301" s="247"/>
      <c r="V301" s="228" t="s">
        <v>454</v>
      </c>
      <c r="W301" s="125"/>
      <c r="X301" s="225"/>
      <c r="Y301" s="216"/>
      <c r="Z301" s="216"/>
      <c r="AA301" s="235"/>
      <c r="AB301" s="278" t="s">
        <v>454</v>
      </c>
      <c r="AC301" s="280" t="s">
        <v>454</v>
      </c>
      <c r="AD301" s="280" t="s">
        <v>454</v>
      </c>
      <c r="AE301" s="273" t="s">
        <v>454</v>
      </c>
      <c r="AF301" s="273" t="s">
        <v>454</v>
      </c>
      <c r="AG301" s="273" t="s">
        <v>454</v>
      </c>
      <c r="AH301" s="10" t="e">
        <f t="shared" si="57"/>
        <v>#VALUE!</v>
      </c>
      <c r="AI301" s="10" t="e">
        <f t="shared" si="58"/>
        <v>#VALUE!</v>
      </c>
      <c r="AJ301" s="10">
        <f>IF(W301='User Input'!$C$1,1,0)</f>
        <v>0</v>
      </c>
      <c r="AK301" s="10">
        <f t="shared" si="64"/>
        <v>0</v>
      </c>
      <c r="AL301" s="10">
        <f t="shared" si="59"/>
        <v>0</v>
      </c>
      <c r="AM301" s="10" t="str">
        <f t="shared" si="60"/>
        <v xml:space="preserve"> </v>
      </c>
      <c r="AN301" s="10">
        <f t="shared" si="61"/>
        <v>0</v>
      </c>
      <c r="AO301" s="23">
        <f t="shared" si="62"/>
        <v>0</v>
      </c>
    </row>
    <row r="302" spans="1:41" s="220" customFormat="1">
      <c r="A302" s="238"/>
      <c r="B302" s="282" t="s">
        <v>454</v>
      </c>
      <c r="C302" s="275"/>
      <c r="D302" s="294"/>
      <c r="E302" s="284" t="s">
        <v>454</v>
      </c>
      <c r="F302" s="285" t="s">
        <v>454</v>
      </c>
      <c r="G302" s="133"/>
      <c r="H302" s="287">
        <v>0</v>
      </c>
      <c r="I302" s="287">
        <v>0</v>
      </c>
      <c r="J302" s="287">
        <v>0</v>
      </c>
      <c r="K302" s="287">
        <v>0</v>
      </c>
      <c r="L302" s="287">
        <v>0</v>
      </c>
      <c r="M302" s="288">
        <v>0</v>
      </c>
      <c r="N302" s="10">
        <f t="shared" si="52"/>
        <v>0</v>
      </c>
      <c r="O302" s="10">
        <f>IF(C302='User Input'!$C$1,1,0)</f>
        <v>0</v>
      </c>
      <c r="P302" s="10">
        <f t="shared" si="65"/>
        <v>0</v>
      </c>
      <c r="Q302" s="10">
        <f t="shared" si="53"/>
        <v>0</v>
      </c>
      <c r="R302" s="10" t="str">
        <f t="shared" si="54"/>
        <v xml:space="preserve"> </v>
      </c>
      <c r="S302" s="10">
        <f t="shared" si="55"/>
        <v>0</v>
      </c>
      <c r="T302" s="23">
        <f t="shared" si="56"/>
        <v>0</v>
      </c>
      <c r="U302" s="247"/>
      <c r="V302" s="228" t="s">
        <v>454</v>
      </c>
      <c r="W302" s="125"/>
      <c r="X302" s="225"/>
      <c r="Y302" s="216"/>
      <c r="Z302" s="216"/>
      <c r="AA302" s="235"/>
      <c r="AB302" s="278" t="s">
        <v>454</v>
      </c>
      <c r="AC302" s="280" t="s">
        <v>454</v>
      </c>
      <c r="AD302" s="280" t="s">
        <v>454</v>
      </c>
      <c r="AE302" s="273" t="s">
        <v>454</v>
      </c>
      <c r="AF302" s="273" t="s">
        <v>454</v>
      </c>
      <c r="AG302" s="273" t="s">
        <v>454</v>
      </c>
      <c r="AH302" s="10" t="e">
        <f t="shared" si="57"/>
        <v>#VALUE!</v>
      </c>
      <c r="AI302" s="10" t="e">
        <f t="shared" si="58"/>
        <v>#VALUE!</v>
      </c>
      <c r="AJ302" s="10">
        <f>IF(W302='User Input'!$C$1,1,0)</f>
        <v>0</v>
      </c>
      <c r="AK302" s="10">
        <f t="shared" si="64"/>
        <v>0</v>
      </c>
      <c r="AL302" s="10">
        <f t="shared" si="59"/>
        <v>0</v>
      </c>
      <c r="AM302" s="10" t="str">
        <f t="shared" si="60"/>
        <v xml:space="preserve"> </v>
      </c>
      <c r="AN302" s="10">
        <f t="shared" si="61"/>
        <v>0</v>
      </c>
      <c r="AO302" s="23">
        <f t="shared" si="62"/>
        <v>0</v>
      </c>
    </row>
    <row r="303" spans="1:41" s="220" customFormat="1">
      <c r="A303" s="238"/>
      <c r="B303" s="282" t="s">
        <v>454</v>
      </c>
      <c r="C303" s="275"/>
      <c r="D303" s="294"/>
      <c r="E303" s="284" t="s">
        <v>454</v>
      </c>
      <c r="F303" s="285" t="s">
        <v>454</v>
      </c>
      <c r="G303" s="133"/>
      <c r="H303" s="287">
        <v>0</v>
      </c>
      <c r="I303" s="287">
        <v>0</v>
      </c>
      <c r="J303" s="287">
        <v>0</v>
      </c>
      <c r="K303" s="287">
        <v>0</v>
      </c>
      <c r="L303" s="287">
        <v>0</v>
      </c>
      <c r="M303" s="288">
        <v>0</v>
      </c>
      <c r="N303" s="10">
        <f t="shared" si="52"/>
        <v>0</v>
      </c>
      <c r="O303" s="10">
        <f>IF(C303='User Input'!$C$1,1,0)</f>
        <v>0</v>
      </c>
      <c r="P303" s="10">
        <f t="shared" si="65"/>
        <v>0</v>
      </c>
      <c r="Q303" s="10">
        <f t="shared" si="53"/>
        <v>0</v>
      </c>
      <c r="R303" s="10" t="str">
        <f t="shared" si="54"/>
        <v xml:space="preserve"> </v>
      </c>
      <c r="S303" s="10">
        <f t="shared" si="55"/>
        <v>0</v>
      </c>
      <c r="T303" s="23">
        <f t="shared" si="56"/>
        <v>0</v>
      </c>
      <c r="U303" s="247"/>
      <c r="V303" s="228" t="s">
        <v>454</v>
      </c>
      <c r="W303" s="125"/>
      <c r="X303" s="225"/>
      <c r="Y303" s="216"/>
      <c r="Z303" s="216"/>
      <c r="AA303" s="235"/>
      <c r="AB303" s="278" t="s">
        <v>454</v>
      </c>
      <c r="AC303" s="280" t="s">
        <v>454</v>
      </c>
      <c r="AD303" s="280" t="s">
        <v>454</v>
      </c>
      <c r="AE303" s="273" t="s">
        <v>454</v>
      </c>
      <c r="AF303" s="273" t="s">
        <v>454</v>
      </c>
      <c r="AG303" s="273" t="s">
        <v>454</v>
      </c>
      <c r="AH303" s="10" t="e">
        <f t="shared" si="57"/>
        <v>#VALUE!</v>
      </c>
      <c r="AI303" s="10" t="e">
        <f t="shared" si="58"/>
        <v>#VALUE!</v>
      </c>
      <c r="AJ303" s="10">
        <f>IF(W303='User Input'!$C$1,1,0)</f>
        <v>0</v>
      </c>
      <c r="AK303" s="10">
        <f t="shared" si="64"/>
        <v>0</v>
      </c>
      <c r="AL303" s="10">
        <f t="shared" si="59"/>
        <v>0</v>
      </c>
      <c r="AM303" s="10" t="str">
        <f t="shared" si="60"/>
        <v xml:space="preserve"> </v>
      </c>
      <c r="AN303" s="10">
        <f t="shared" si="61"/>
        <v>0</v>
      </c>
      <c r="AO303" s="23">
        <f t="shared" si="62"/>
        <v>0</v>
      </c>
    </row>
    <row r="304" spans="1:41" s="220" customFormat="1">
      <c r="A304" s="238"/>
      <c r="B304" s="282" t="s">
        <v>454</v>
      </c>
      <c r="C304" s="275"/>
      <c r="D304" s="294"/>
      <c r="E304" s="284" t="s">
        <v>454</v>
      </c>
      <c r="F304" s="285" t="s">
        <v>454</v>
      </c>
      <c r="G304" s="133"/>
      <c r="H304" s="287">
        <v>0</v>
      </c>
      <c r="I304" s="287">
        <v>0</v>
      </c>
      <c r="J304" s="287">
        <v>0</v>
      </c>
      <c r="K304" s="287">
        <v>0</v>
      </c>
      <c r="L304" s="287">
        <v>0</v>
      </c>
      <c r="M304" s="288">
        <v>0</v>
      </c>
      <c r="N304" s="10">
        <f t="shared" si="52"/>
        <v>0</v>
      </c>
      <c r="O304" s="10">
        <f>IF(C304='User Input'!$C$1,1,0)</f>
        <v>0</v>
      </c>
      <c r="P304" s="10">
        <f t="shared" si="65"/>
        <v>0</v>
      </c>
      <c r="Q304" s="10">
        <f t="shared" si="53"/>
        <v>0</v>
      </c>
      <c r="R304" s="10" t="str">
        <f t="shared" si="54"/>
        <v xml:space="preserve"> </v>
      </c>
      <c r="S304" s="10">
        <f t="shared" si="55"/>
        <v>0</v>
      </c>
      <c r="T304" s="23">
        <f t="shared" si="56"/>
        <v>0</v>
      </c>
      <c r="U304" s="247"/>
      <c r="V304" s="228" t="s">
        <v>454</v>
      </c>
      <c r="W304" s="125"/>
      <c r="X304" s="225"/>
      <c r="Y304" s="216"/>
      <c r="Z304" s="216"/>
      <c r="AA304" s="235"/>
      <c r="AB304" s="278" t="s">
        <v>454</v>
      </c>
      <c r="AC304" s="280" t="s">
        <v>454</v>
      </c>
      <c r="AD304" s="280" t="s">
        <v>454</v>
      </c>
      <c r="AE304" s="273" t="s">
        <v>454</v>
      </c>
      <c r="AF304" s="273" t="s">
        <v>454</v>
      </c>
      <c r="AG304" s="273" t="s">
        <v>454</v>
      </c>
      <c r="AH304" s="10" t="e">
        <f t="shared" si="57"/>
        <v>#VALUE!</v>
      </c>
      <c r="AI304" s="10" t="e">
        <f t="shared" si="58"/>
        <v>#VALUE!</v>
      </c>
      <c r="AJ304" s="10">
        <f>IF(W304='User Input'!$C$1,1,0)</f>
        <v>0</v>
      </c>
      <c r="AK304" s="10">
        <f t="shared" si="64"/>
        <v>0</v>
      </c>
      <c r="AL304" s="10">
        <f t="shared" si="59"/>
        <v>0</v>
      </c>
      <c r="AM304" s="10" t="str">
        <f t="shared" si="60"/>
        <v xml:space="preserve"> </v>
      </c>
      <c r="AN304" s="10">
        <f t="shared" si="61"/>
        <v>0</v>
      </c>
      <c r="AO304" s="23">
        <f t="shared" si="62"/>
        <v>0</v>
      </c>
    </row>
    <row r="305" spans="1:41" s="220" customFormat="1">
      <c r="A305" s="238"/>
      <c r="B305" s="282" t="s">
        <v>112</v>
      </c>
      <c r="C305" s="275"/>
      <c r="D305" s="294"/>
      <c r="E305" s="284" t="s">
        <v>164</v>
      </c>
      <c r="F305" s="285" t="s">
        <v>546</v>
      </c>
      <c r="G305" s="133">
        <v>2</v>
      </c>
      <c r="H305" s="287">
        <v>461</v>
      </c>
      <c r="I305" s="287">
        <v>45</v>
      </c>
      <c r="J305" s="287">
        <v>2</v>
      </c>
      <c r="K305" s="287">
        <v>50</v>
      </c>
      <c r="L305" s="287">
        <v>4</v>
      </c>
      <c r="M305" s="288">
        <v>0.27800000000000002</v>
      </c>
      <c r="N305" s="10">
        <f t="shared" si="52"/>
        <v>128.15800000000002</v>
      </c>
      <c r="O305" s="10">
        <f>IF(C305='User Input'!$C$1,1,0)</f>
        <v>0</v>
      </c>
      <c r="P305" s="10">
        <f t="shared" si="65"/>
        <v>0</v>
      </c>
      <c r="Q305" s="10">
        <f t="shared" si="53"/>
        <v>0</v>
      </c>
      <c r="R305" s="10" t="str">
        <f t="shared" si="54"/>
        <v>Schumaker, Skip</v>
      </c>
      <c r="S305" s="10">
        <f t="shared" si="55"/>
        <v>0</v>
      </c>
      <c r="T305" s="23">
        <f t="shared" si="56"/>
        <v>2</v>
      </c>
      <c r="U305" s="247"/>
      <c r="V305" s="228" t="s">
        <v>454</v>
      </c>
      <c r="W305" s="125"/>
      <c r="X305" s="225"/>
      <c r="Y305" s="216"/>
      <c r="Z305" s="216"/>
      <c r="AA305" s="235"/>
      <c r="AB305" s="278" t="s">
        <v>454</v>
      </c>
      <c r="AC305" s="280" t="s">
        <v>454</v>
      </c>
      <c r="AD305" s="280" t="s">
        <v>454</v>
      </c>
      <c r="AE305" s="273" t="s">
        <v>454</v>
      </c>
      <c r="AF305" s="273" t="s">
        <v>454</v>
      </c>
      <c r="AG305" s="273" t="s">
        <v>454</v>
      </c>
      <c r="AH305" s="10" t="e">
        <f t="shared" si="57"/>
        <v>#VALUE!</v>
      </c>
      <c r="AI305" s="10" t="e">
        <f t="shared" si="58"/>
        <v>#VALUE!</v>
      </c>
      <c r="AJ305" s="10">
        <f>IF(W305='User Input'!$C$1,1,0)</f>
        <v>0</v>
      </c>
      <c r="AK305" s="10">
        <f t="shared" si="64"/>
        <v>0</v>
      </c>
      <c r="AL305" s="10">
        <f t="shared" si="59"/>
        <v>0</v>
      </c>
      <c r="AM305" s="10" t="str">
        <f t="shared" si="60"/>
        <v xml:space="preserve"> </v>
      </c>
      <c r="AN305" s="10">
        <f t="shared" si="61"/>
        <v>0</v>
      </c>
      <c r="AO305" s="23">
        <f t="shared" si="62"/>
        <v>0</v>
      </c>
    </row>
    <row r="306" spans="1:41" s="220" customFormat="1">
      <c r="A306" s="238"/>
      <c r="B306" s="282" t="s">
        <v>113</v>
      </c>
      <c r="C306" s="275"/>
      <c r="D306" s="294"/>
      <c r="E306" s="284" t="s">
        <v>339</v>
      </c>
      <c r="F306" s="285" t="s">
        <v>532</v>
      </c>
      <c r="G306" s="133">
        <v>3</v>
      </c>
      <c r="H306" s="287">
        <v>507</v>
      </c>
      <c r="I306" s="287">
        <v>60</v>
      </c>
      <c r="J306" s="287">
        <v>9</v>
      </c>
      <c r="K306" s="287">
        <v>65</v>
      </c>
      <c r="L306" s="287">
        <v>5</v>
      </c>
      <c r="M306" s="288">
        <v>0.28000000000000003</v>
      </c>
      <c r="N306" s="10">
        <f t="shared" si="52"/>
        <v>141.96</v>
      </c>
      <c r="O306" s="10">
        <f>IF(C306='User Input'!$C$1,1,0)</f>
        <v>0</v>
      </c>
      <c r="P306" s="10">
        <f t="shared" si="65"/>
        <v>0</v>
      </c>
      <c r="Q306" s="10">
        <f t="shared" si="53"/>
        <v>0</v>
      </c>
      <c r="R306" s="10" t="str">
        <f t="shared" si="54"/>
        <v>Scutaro, Marco</v>
      </c>
      <c r="S306" s="10">
        <f t="shared" si="55"/>
        <v>0</v>
      </c>
      <c r="T306" s="23">
        <f t="shared" si="56"/>
        <v>3</v>
      </c>
      <c r="U306" s="247"/>
      <c r="V306" s="228" t="s">
        <v>454</v>
      </c>
      <c r="W306" s="125"/>
      <c r="X306" s="225"/>
      <c r="Y306" s="216"/>
      <c r="Z306" s="216"/>
      <c r="AA306" s="235"/>
      <c r="AB306" s="278" t="s">
        <v>454</v>
      </c>
      <c r="AC306" s="280" t="s">
        <v>454</v>
      </c>
      <c r="AD306" s="280" t="s">
        <v>454</v>
      </c>
      <c r="AE306" s="273" t="s">
        <v>454</v>
      </c>
      <c r="AF306" s="273" t="s">
        <v>454</v>
      </c>
      <c r="AG306" s="273" t="s">
        <v>454</v>
      </c>
      <c r="AH306" s="10" t="e">
        <f t="shared" si="57"/>
        <v>#VALUE!</v>
      </c>
      <c r="AI306" s="10" t="e">
        <f t="shared" si="58"/>
        <v>#VALUE!</v>
      </c>
      <c r="AJ306" s="10">
        <f>IF(W306='User Input'!$C$1,1,0)</f>
        <v>0</v>
      </c>
      <c r="AK306" s="10">
        <f t="shared" si="64"/>
        <v>0</v>
      </c>
      <c r="AL306" s="10">
        <f t="shared" si="59"/>
        <v>0</v>
      </c>
      <c r="AM306" s="10" t="str">
        <f t="shared" si="60"/>
        <v xml:space="preserve"> </v>
      </c>
      <c r="AN306" s="10">
        <f t="shared" si="61"/>
        <v>0</v>
      </c>
      <c r="AO306" s="23">
        <f t="shared" si="62"/>
        <v>0</v>
      </c>
    </row>
    <row r="307" spans="1:41" s="220" customFormat="1">
      <c r="A307" s="238"/>
      <c r="B307" s="282" t="s">
        <v>115</v>
      </c>
      <c r="C307" s="275"/>
      <c r="D307" s="294"/>
      <c r="E307" s="284" t="s">
        <v>341</v>
      </c>
      <c r="F307" s="285" t="s">
        <v>519</v>
      </c>
      <c r="G307" s="133">
        <v>1</v>
      </c>
      <c r="H307" s="287">
        <v>300</v>
      </c>
      <c r="I307" s="287">
        <v>30</v>
      </c>
      <c r="J307" s="287">
        <v>12</v>
      </c>
      <c r="K307" s="287">
        <v>40</v>
      </c>
      <c r="L307" s="287">
        <v>0</v>
      </c>
      <c r="M307" s="288">
        <v>0.22500000000000001</v>
      </c>
      <c r="N307" s="10">
        <f t="shared" si="52"/>
        <v>67.5</v>
      </c>
      <c r="O307" s="10">
        <f>IF(C307='User Input'!$C$1,1,0)</f>
        <v>0</v>
      </c>
      <c r="P307" s="10">
        <f t="shared" si="65"/>
        <v>0</v>
      </c>
      <c r="Q307" s="10">
        <f t="shared" si="53"/>
        <v>0</v>
      </c>
      <c r="R307" s="10" t="str">
        <f t="shared" si="54"/>
        <v>Snyder, Chris</v>
      </c>
      <c r="S307" s="10">
        <f t="shared" si="55"/>
        <v>0</v>
      </c>
      <c r="T307" s="23">
        <f t="shared" si="56"/>
        <v>1</v>
      </c>
      <c r="U307" s="247"/>
      <c r="V307" s="228" t="s">
        <v>454</v>
      </c>
      <c r="W307" s="125"/>
      <c r="X307" s="225"/>
      <c r="Y307" s="216"/>
      <c r="Z307" s="216"/>
      <c r="AA307" s="235"/>
      <c r="AB307" s="278" t="s">
        <v>454</v>
      </c>
      <c r="AC307" s="280" t="s">
        <v>454</v>
      </c>
      <c r="AD307" s="280" t="s">
        <v>454</v>
      </c>
      <c r="AE307" s="273" t="s">
        <v>454</v>
      </c>
      <c r="AF307" s="273" t="s">
        <v>454</v>
      </c>
      <c r="AG307" s="273" t="s">
        <v>454</v>
      </c>
      <c r="AH307" s="10" t="e">
        <f t="shared" si="57"/>
        <v>#VALUE!</v>
      </c>
      <c r="AI307" s="10" t="e">
        <f t="shared" si="58"/>
        <v>#VALUE!</v>
      </c>
      <c r="AJ307" s="10">
        <f>IF(W307='User Input'!$C$1,1,0)</f>
        <v>0</v>
      </c>
      <c r="AK307" s="10">
        <f t="shared" si="64"/>
        <v>0</v>
      </c>
      <c r="AL307" s="10">
        <f t="shared" si="59"/>
        <v>0</v>
      </c>
      <c r="AM307" s="10" t="str">
        <f t="shared" si="60"/>
        <v xml:space="preserve"> </v>
      </c>
      <c r="AN307" s="10">
        <f t="shared" si="61"/>
        <v>0</v>
      </c>
      <c r="AO307" s="23">
        <f t="shared" si="62"/>
        <v>0</v>
      </c>
    </row>
    <row r="308" spans="1:41" s="220" customFormat="1">
      <c r="A308" s="238"/>
      <c r="B308" s="282" t="s">
        <v>454</v>
      </c>
      <c r="C308" s="275"/>
      <c r="D308" s="294"/>
      <c r="E308" s="284" t="s">
        <v>454</v>
      </c>
      <c r="F308" s="285" t="s">
        <v>454</v>
      </c>
      <c r="G308" s="133"/>
      <c r="H308" s="287">
        <v>0</v>
      </c>
      <c r="I308" s="287">
        <v>0</v>
      </c>
      <c r="J308" s="287">
        <v>0</v>
      </c>
      <c r="K308" s="287">
        <v>0</v>
      </c>
      <c r="L308" s="287">
        <v>0</v>
      </c>
      <c r="M308" s="288">
        <v>0</v>
      </c>
      <c r="N308" s="10">
        <f>M124*H124</f>
        <v>151.32</v>
      </c>
      <c r="O308" s="10">
        <f>IF(C308='User Input'!$C$1,1,0)</f>
        <v>0</v>
      </c>
      <c r="P308" s="10">
        <f t="shared" si="65"/>
        <v>0</v>
      </c>
      <c r="Q308" s="10">
        <f t="shared" si="53"/>
        <v>0</v>
      </c>
      <c r="R308" s="10" t="str">
        <f t="shared" si="54"/>
        <v xml:space="preserve"> </v>
      </c>
      <c r="S308" s="10">
        <f t="shared" si="55"/>
        <v>0</v>
      </c>
      <c r="T308" s="23">
        <f t="shared" si="56"/>
        <v>0</v>
      </c>
      <c r="U308" s="247"/>
      <c r="V308" s="228" t="s">
        <v>454</v>
      </c>
      <c r="W308" s="125"/>
      <c r="X308" s="225"/>
      <c r="Y308" s="216"/>
      <c r="Z308" s="216"/>
      <c r="AA308" s="235"/>
      <c r="AB308" s="278" t="s">
        <v>454</v>
      </c>
      <c r="AC308" s="280" t="s">
        <v>454</v>
      </c>
      <c r="AD308" s="280" t="s">
        <v>454</v>
      </c>
      <c r="AE308" s="273" t="s">
        <v>454</v>
      </c>
      <c r="AF308" s="273" t="s">
        <v>454</v>
      </c>
      <c r="AG308" s="273" t="s">
        <v>454</v>
      </c>
      <c r="AH308" s="10" t="e">
        <f t="shared" si="57"/>
        <v>#VALUE!</v>
      </c>
      <c r="AI308" s="10" t="e">
        <f t="shared" si="58"/>
        <v>#VALUE!</v>
      </c>
      <c r="AJ308" s="10">
        <f>IF(W308='User Input'!$C$1,1,0)</f>
        <v>0</v>
      </c>
      <c r="AK308" s="10">
        <f t="shared" si="64"/>
        <v>0</v>
      </c>
      <c r="AL308" s="10">
        <f t="shared" si="59"/>
        <v>0</v>
      </c>
      <c r="AM308" s="10" t="str">
        <f t="shared" si="60"/>
        <v xml:space="preserve"> </v>
      </c>
      <c r="AN308" s="10">
        <f t="shared" si="61"/>
        <v>0</v>
      </c>
      <c r="AO308" s="23">
        <f t="shared" si="62"/>
        <v>0</v>
      </c>
    </row>
    <row r="309" spans="1:41" s="220" customFormat="1">
      <c r="A309" s="238"/>
      <c r="B309" s="282" t="s">
        <v>116</v>
      </c>
      <c r="C309" s="275"/>
      <c r="D309" s="294"/>
      <c r="E309" s="284" t="s">
        <v>541</v>
      </c>
      <c r="F309" s="285" t="s">
        <v>519</v>
      </c>
      <c r="G309" s="133">
        <v>2</v>
      </c>
      <c r="H309" s="287">
        <v>435</v>
      </c>
      <c r="I309" s="287">
        <v>55</v>
      </c>
      <c r="J309" s="287">
        <v>5</v>
      </c>
      <c r="K309" s="287">
        <v>60</v>
      </c>
      <c r="L309" s="287">
        <v>1</v>
      </c>
      <c r="M309" s="288">
        <v>0.27500000000000002</v>
      </c>
      <c r="N309" s="10">
        <f t="shared" ref="N309:N372" si="66">M309*H309</f>
        <v>119.62500000000001</v>
      </c>
      <c r="O309" s="10">
        <f>IF(C309='User Input'!$C$1,1,0)</f>
        <v>0</v>
      </c>
      <c r="P309" s="10">
        <f t="shared" si="65"/>
        <v>0</v>
      </c>
      <c r="Q309" s="10">
        <f t="shared" si="53"/>
        <v>0</v>
      </c>
      <c r="R309" s="10" t="str">
        <f t="shared" si="54"/>
        <v>Thole, Josh</v>
      </c>
      <c r="S309" s="10">
        <f t="shared" si="55"/>
        <v>0</v>
      </c>
      <c r="T309" s="23">
        <f t="shared" si="56"/>
        <v>2</v>
      </c>
      <c r="U309" s="247"/>
      <c r="V309" s="228" t="s">
        <v>454</v>
      </c>
      <c r="W309" s="125"/>
      <c r="X309" s="225"/>
      <c r="Y309" s="216"/>
      <c r="Z309" s="216"/>
      <c r="AA309" s="235"/>
      <c r="AB309" s="278" t="s">
        <v>454</v>
      </c>
      <c r="AC309" s="280" t="s">
        <v>454</v>
      </c>
      <c r="AD309" s="280" t="s">
        <v>454</v>
      </c>
      <c r="AE309" s="273" t="s">
        <v>454</v>
      </c>
      <c r="AF309" s="273" t="s">
        <v>454</v>
      </c>
      <c r="AG309" s="273" t="s">
        <v>454</v>
      </c>
      <c r="AH309" s="10" t="e">
        <f t="shared" si="57"/>
        <v>#VALUE!</v>
      </c>
      <c r="AI309" s="10" t="e">
        <f t="shared" si="58"/>
        <v>#VALUE!</v>
      </c>
      <c r="AJ309" s="10">
        <f>IF(W309='User Input'!$C$1,1,0)</f>
        <v>0</v>
      </c>
      <c r="AK309" s="10">
        <f t="shared" si="64"/>
        <v>0</v>
      </c>
      <c r="AL309" s="10">
        <f t="shared" si="59"/>
        <v>0</v>
      </c>
      <c r="AM309" s="10" t="str">
        <f t="shared" si="60"/>
        <v xml:space="preserve"> </v>
      </c>
      <c r="AN309" s="10">
        <f t="shared" si="61"/>
        <v>0</v>
      </c>
      <c r="AO309" s="23">
        <f t="shared" si="62"/>
        <v>0</v>
      </c>
    </row>
    <row r="310" spans="1:41" s="220" customFormat="1">
      <c r="A310" s="238"/>
      <c r="B310" s="282" t="s">
        <v>454</v>
      </c>
      <c r="C310" s="275"/>
      <c r="D310" s="294"/>
      <c r="E310" s="284" t="s">
        <v>454</v>
      </c>
      <c r="F310" s="285" t="s">
        <v>454</v>
      </c>
      <c r="G310" s="133"/>
      <c r="H310" s="287">
        <v>0</v>
      </c>
      <c r="I310" s="287">
        <v>0</v>
      </c>
      <c r="J310" s="287">
        <v>0</v>
      </c>
      <c r="K310" s="287">
        <v>0</v>
      </c>
      <c r="L310" s="287">
        <v>0</v>
      </c>
      <c r="M310" s="288">
        <v>0</v>
      </c>
      <c r="N310" s="10">
        <f t="shared" si="66"/>
        <v>0</v>
      </c>
      <c r="O310" s="10">
        <f>IF(C310='User Input'!$C$1,1,0)</f>
        <v>0</v>
      </c>
      <c r="P310" s="10">
        <f t="shared" si="65"/>
        <v>0</v>
      </c>
      <c r="Q310" s="10">
        <f t="shared" si="53"/>
        <v>0</v>
      </c>
      <c r="R310" s="10" t="str">
        <f t="shared" si="54"/>
        <v xml:space="preserve"> </v>
      </c>
      <c r="S310" s="10">
        <f t="shared" si="55"/>
        <v>0</v>
      </c>
      <c r="T310" s="23">
        <f t="shared" si="56"/>
        <v>0</v>
      </c>
      <c r="U310" s="247"/>
      <c r="V310" s="228" t="s">
        <v>454</v>
      </c>
      <c r="W310" s="125"/>
      <c r="X310" s="225"/>
      <c r="Y310" s="216"/>
      <c r="Z310" s="216"/>
      <c r="AA310" s="235"/>
      <c r="AB310" s="278" t="s">
        <v>454</v>
      </c>
      <c r="AC310" s="280" t="s">
        <v>454</v>
      </c>
      <c r="AD310" s="280" t="s">
        <v>454</v>
      </c>
      <c r="AE310" s="273" t="s">
        <v>454</v>
      </c>
      <c r="AF310" s="273" t="s">
        <v>454</v>
      </c>
      <c r="AG310" s="273" t="s">
        <v>454</v>
      </c>
      <c r="AH310" s="10" t="e">
        <f t="shared" si="57"/>
        <v>#VALUE!</v>
      </c>
      <c r="AI310" s="10" t="e">
        <f t="shared" si="58"/>
        <v>#VALUE!</v>
      </c>
      <c r="AJ310" s="10">
        <f>IF(W310='User Input'!$C$1,1,0)</f>
        <v>0</v>
      </c>
      <c r="AK310" s="10">
        <f t="shared" si="64"/>
        <v>0</v>
      </c>
      <c r="AL310" s="10">
        <f t="shared" si="59"/>
        <v>0</v>
      </c>
      <c r="AM310" s="10" t="str">
        <f t="shared" si="60"/>
        <v xml:space="preserve"> </v>
      </c>
      <c r="AN310" s="10">
        <f t="shared" si="61"/>
        <v>0</v>
      </c>
      <c r="AO310" s="23">
        <f t="shared" si="62"/>
        <v>0</v>
      </c>
    </row>
    <row r="311" spans="1:41" s="220" customFormat="1">
      <c r="A311" s="238"/>
      <c r="B311" s="282" t="s">
        <v>117</v>
      </c>
      <c r="C311" s="275"/>
      <c r="D311" s="294"/>
      <c r="E311" s="284" t="s">
        <v>642</v>
      </c>
      <c r="F311" s="285" t="s">
        <v>538</v>
      </c>
      <c r="G311" s="133">
        <v>4</v>
      </c>
      <c r="H311" s="287">
        <v>400</v>
      </c>
      <c r="I311" s="287">
        <v>45</v>
      </c>
      <c r="J311" s="287">
        <v>8</v>
      </c>
      <c r="K311" s="287">
        <v>40</v>
      </c>
      <c r="L311" s="287">
        <v>20</v>
      </c>
      <c r="M311" s="288">
        <v>0.25</v>
      </c>
      <c r="N311" s="10">
        <f t="shared" si="66"/>
        <v>100</v>
      </c>
      <c r="O311" s="10">
        <f>IF(C311='User Input'!$C$1,1,0)</f>
        <v>0</v>
      </c>
      <c r="P311" s="10">
        <f t="shared" si="65"/>
        <v>0</v>
      </c>
      <c r="Q311" s="10">
        <f t="shared" si="53"/>
        <v>0</v>
      </c>
      <c r="R311" s="10" t="str">
        <f t="shared" si="54"/>
        <v>Venable, Will</v>
      </c>
      <c r="S311" s="10">
        <f t="shared" si="55"/>
        <v>0</v>
      </c>
      <c r="T311" s="23">
        <f t="shared" si="56"/>
        <v>4</v>
      </c>
      <c r="U311" s="247"/>
      <c r="V311" s="228" t="s">
        <v>454</v>
      </c>
      <c r="W311" s="125"/>
      <c r="X311" s="225"/>
      <c r="Y311" s="216"/>
      <c r="Z311" s="216"/>
      <c r="AA311" s="235"/>
      <c r="AB311" s="278" t="s">
        <v>454</v>
      </c>
      <c r="AC311" s="280" t="s">
        <v>454</v>
      </c>
      <c r="AD311" s="280" t="s">
        <v>454</v>
      </c>
      <c r="AE311" s="273" t="s">
        <v>454</v>
      </c>
      <c r="AF311" s="273" t="s">
        <v>454</v>
      </c>
      <c r="AG311" s="273" t="s">
        <v>454</v>
      </c>
      <c r="AH311" s="10" t="e">
        <f t="shared" si="57"/>
        <v>#VALUE!</v>
      </c>
      <c r="AI311" s="10" t="e">
        <f t="shared" si="58"/>
        <v>#VALUE!</v>
      </c>
      <c r="AJ311" s="10">
        <f>IF(W311='User Input'!$C$1,1,0)</f>
        <v>0</v>
      </c>
      <c r="AK311" s="10">
        <f t="shared" si="64"/>
        <v>0</v>
      </c>
      <c r="AL311" s="10">
        <f t="shared" si="59"/>
        <v>0</v>
      </c>
      <c r="AM311" s="10" t="str">
        <f t="shared" si="60"/>
        <v xml:space="preserve"> </v>
      </c>
      <c r="AN311" s="10">
        <f t="shared" si="61"/>
        <v>0</v>
      </c>
      <c r="AO311" s="23">
        <f t="shared" si="62"/>
        <v>0</v>
      </c>
    </row>
    <row r="312" spans="1:41" s="220" customFormat="1">
      <c r="A312" s="238"/>
      <c r="B312" s="282" t="s">
        <v>118</v>
      </c>
      <c r="C312" s="275"/>
      <c r="D312" s="294"/>
      <c r="E312" s="284" t="s">
        <v>341</v>
      </c>
      <c r="F312" s="285" t="s">
        <v>535</v>
      </c>
      <c r="G312" s="133">
        <v>2</v>
      </c>
      <c r="H312" s="287">
        <v>437</v>
      </c>
      <c r="I312" s="287">
        <v>55</v>
      </c>
      <c r="J312" s="287">
        <v>10</v>
      </c>
      <c r="K312" s="287">
        <v>60</v>
      </c>
      <c r="L312" s="287">
        <v>2</v>
      </c>
      <c r="M312" s="288">
        <v>0.27</v>
      </c>
      <c r="N312" s="10">
        <f t="shared" si="66"/>
        <v>117.99000000000001</v>
      </c>
      <c r="O312" s="10">
        <f>IF(C312='User Input'!$C$1,1,0)</f>
        <v>0</v>
      </c>
      <c r="P312" s="10">
        <f t="shared" si="65"/>
        <v>0</v>
      </c>
      <c r="Q312" s="10">
        <f t="shared" si="53"/>
        <v>0</v>
      </c>
      <c r="R312" s="10" t="str">
        <f t="shared" si="54"/>
        <v>Wallace, Brett</v>
      </c>
      <c r="S312" s="10">
        <f t="shared" si="55"/>
        <v>0</v>
      </c>
      <c r="T312" s="23">
        <f t="shared" si="56"/>
        <v>2</v>
      </c>
      <c r="U312" s="247"/>
      <c r="V312" s="228" t="s">
        <v>454</v>
      </c>
      <c r="W312" s="125"/>
      <c r="X312" s="225"/>
      <c r="Y312" s="216"/>
      <c r="Z312" s="216"/>
      <c r="AA312" s="235"/>
      <c r="AB312" s="278" t="s">
        <v>454</v>
      </c>
      <c r="AC312" s="280" t="s">
        <v>454</v>
      </c>
      <c r="AD312" s="280" t="s">
        <v>454</v>
      </c>
      <c r="AE312" s="273" t="s">
        <v>454</v>
      </c>
      <c r="AF312" s="273" t="s">
        <v>454</v>
      </c>
      <c r="AG312" s="273" t="s">
        <v>454</v>
      </c>
      <c r="AH312" s="10" t="e">
        <f t="shared" si="57"/>
        <v>#VALUE!</v>
      </c>
      <c r="AI312" s="10" t="e">
        <f t="shared" si="58"/>
        <v>#VALUE!</v>
      </c>
      <c r="AJ312" s="10">
        <f>IF(W312='User Input'!$C$1,1,0)</f>
        <v>0</v>
      </c>
      <c r="AK312" s="10">
        <f t="shared" si="64"/>
        <v>0</v>
      </c>
      <c r="AL312" s="10">
        <f t="shared" si="59"/>
        <v>0</v>
      </c>
      <c r="AM312" s="10" t="str">
        <f t="shared" si="60"/>
        <v xml:space="preserve"> </v>
      </c>
      <c r="AN312" s="10">
        <f t="shared" si="61"/>
        <v>0</v>
      </c>
      <c r="AO312" s="23">
        <f t="shared" si="62"/>
        <v>0</v>
      </c>
    </row>
    <row r="313" spans="1:41" s="220" customFormat="1">
      <c r="A313" s="238"/>
      <c r="B313" s="282" t="s">
        <v>119</v>
      </c>
      <c r="C313" s="275"/>
      <c r="D313" s="294"/>
      <c r="E313" s="284" t="s">
        <v>339</v>
      </c>
      <c r="F313" s="285" t="s">
        <v>121</v>
      </c>
      <c r="G313" s="133">
        <v>2</v>
      </c>
      <c r="H313" s="287">
        <v>430</v>
      </c>
      <c r="I313" s="287">
        <v>50</v>
      </c>
      <c r="J313" s="287">
        <v>13</v>
      </c>
      <c r="K313" s="287">
        <v>55</v>
      </c>
      <c r="L313" s="287">
        <v>4</v>
      </c>
      <c r="M313" s="288">
        <v>0.25</v>
      </c>
      <c r="N313" s="10">
        <f t="shared" si="66"/>
        <v>107.5</v>
      </c>
      <c r="O313" s="10">
        <f>IF(C313='User Input'!$C$1,1,0)</f>
        <v>0</v>
      </c>
      <c r="P313" s="10">
        <f t="shared" si="65"/>
        <v>0</v>
      </c>
      <c r="Q313" s="10">
        <f t="shared" si="53"/>
        <v>0</v>
      </c>
      <c r="R313" s="10" t="str">
        <f t="shared" si="54"/>
        <v>Wigginton, Ty</v>
      </c>
      <c r="S313" s="10">
        <f t="shared" si="55"/>
        <v>0</v>
      </c>
      <c r="T313" s="23">
        <f t="shared" si="56"/>
        <v>2</v>
      </c>
      <c r="U313" s="247"/>
      <c r="V313" s="228" t="s">
        <v>454</v>
      </c>
      <c r="W313" s="125"/>
      <c r="X313" s="225"/>
      <c r="Y313" s="216"/>
      <c r="Z313" s="216"/>
      <c r="AA313" s="235"/>
      <c r="AB313" s="278" t="s">
        <v>454</v>
      </c>
      <c r="AC313" s="280" t="s">
        <v>454</v>
      </c>
      <c r="AD313" s="280" t="s">
        <v>454</v>
      </c>
      <c r="AE313" s="273" t="s">
        <v>454</v>
      </c>
      <c r="AF313" s="273" t="s">
        <v>454</v>
      </c>
      <c r="AG313" s="273" t="s">
        <v>454</v>
      </c>
      <c r="AH313" s="10" t="e">
        <f t="shared" si="57"/>
        <v>#VALUE!</v>
      </c>
      <c r="AI313" s="10" t="e">
        <f t="shared" si="58"/>
        <v>#VALUE!</v>
      </c>
      <c r="AJ313" s="10">
        <f>IF(W313='User Input'!$C$1,1,0)</f>
        <v>0</v>
      </c>
      <c r="AK313" s="10">
        <f t="shared" si="64"/>
        <v>0</v>
      </c>
      <c r="AL313" s="10">
        <f t="shared" si="59"/>
        <v>0</v>
      </c>
      <c r="AM313" s="10" t="str">
        <f t="shared" si="60"/>
        <v xml:space="preserve"> </v>
      </c>
      <c r="AN313" s="10">
        <f t="shared" si="61"/>
        <v>0</v>
      </c>
      <c r="AO313" s="23">
        <f t="shared" si="62"/>
        <v>0</v>
      </c>
    </row>
    <row r="314" spans="1:41" s="220" customFormat="1">
      <c r="A314" s="238"/>
      <c r="B314" s="282" t="s">
        <v>454</v>
      </c>
      <c r="C314" s="275"/>
      <c r="D314" s="294"/>
      <c r="E314" s="284" t="s">
        <v>454</v>
      </c>
      <c r="F314" s="285" t="s">
        <v>454</v>
      </c>
      <c r="G314" s="133"/>
      <c r="H314" s="287">
        <v>0</v>
      </c>
      <c r="I314" s="287">
        <v>0</v>
      </c>
      <c r="J314" s="287">
        <v>0</v>
      </c>
      <c r="K314" s="287">
        <v>0</v>
      </c>
      <c r="L314" s="287">
        <v>0</v>
      </c>
      <c r="M314" s="288">
        <v>0</v>
      </c>
      <c r="N314" s="10">
        <f t="shared" si="66"/>
        <v>0</v>
      </c>
      <c r="O314" s="10">
        <f>IF(C314='User Input'!$C$1,1,0)</f>
        <v>0</v>
      </c>
      <c r="P314" s="10">
        <f t="shared" si="65"/>
        <v>0</v>
      </c>
      <c r="Q314" s="10">
        <f t="shared" si="53"/>
        <v>0</v>
      </c>
      <c r="R314" s="10" t="str">
        <f t="shared" si="54"/>
        <v xml:space="preserve"> </v>
      </c>
      <c r="S314" s="10">
        <f t="shared" si="55"/>
        <v>0</v>
      </c>
      <c r="T314" s="23">
        <f t="shared" si="56"/>
        <v>0</v>
      </c>
      <c r="U314" s="247"/>
      <c r="V314" s="228" t="s">
        <v>454</v>
      </c>
      <c r="W314" s="125"/>
      <c r="X314" s="225"/>
      <c r="Y314" s="216"/>
      <c r="Z314" s="216"/>
      <c r="AA314" s="235"/>
      <c r="AB314" s="278" t="s">
        <v>454</v>
      </c>
      <c r="AC314" s="280" t="s">
        <v>454</v>
      </c>
      <c r="AD314" s="280" t="s">
        <v>454</v>
      </c>
      <c r="AE314" s="273" t="s">
        <v>454</v>
      </c>
      <c r="AF314" s="273" t="s">
        <v>454</v>
      </c>
      <c r="AG314" s="273" t="s">
        <v>454</v>
      </c>
      <c r="AH314" s="10" t="e">
        <f t="shared" si="57"/>
        <v>#VALUE!</v>
      </c>
      <c r="AI314" s="10" t="e">
        <f t="shared" si="58"/>
        <v>#VALUE!</v>
      </c>
      <c r="AJ314" s="10">
        <f>IF(W314='User Input'!$C$1,1,0)</f>
        <v>0</v>
      </c>
      <c r="AK314" s="10">
        <f t="shared" si="64"/>
        <v>0</v>
      </c>
      <c r="AL314" s="10">
        <f t="shared" si="59"/>
        <v>0</v>
      </c>
      <c r="AM314" s="10" t="str">
        <f t="shared" si="60"/>
        <v xml:space="preserve"> </v>
      </c>
      <c r="AN314" s="10">
        <f t="shared" si="61"/>
        <v>0</v>
      </c>
      <c r="AO314" s="23">
        <f t="shared" si="62"/>
        <v>0</v>
      </c>
    </row>
    <row r="315" spans="1:41" s="220" customFormat="1">
      <c r="A315" s="238"/>
      <c r="B315" s="282" t="s">
        <v>454</v>
      </c>
      <c r="C315" s="275"/>
      <c r="D315" s="294"/>
      <c r="E315" s="284" t="s">
        <v>454</v>
      </c>
      <c r="F315" s="285" t="s">
        <v>454</v>
      </c>
      <c r="G315" s="133"/>
      <c r="H315" s="287">
        <v>0</v>
      </c>
      <c r="I315" s="287">
        <v>0</v>
      </c>
      <c r="J315" s="287">
        <v>0</v>
      </c>
      <c r="K315" s="287">
        <v>0</v>
      </c>
      <c r="L315" s="287">
        <v>0</v>
      </c>
      <c r="M315" s="288">
        <v>0</v>
      </c>
      <c r="N315" s="10">
        <f t="shared" si="66"/>
        <v>0</v>
      </c>
      <c r="O315" s="10">
        <f>IF(C315='User Input'!$C$1,1,0)</f>
        <v>0</v>
      </c>
      <c r="P315" s="10">
        <f t="shared" si="65"/>
        <v>0</v>
      </c>
      <c r="Q315" s="10">
        <f t="shared" si="53"/>
        <v>0</v>
      </c>
      <c r="R315" s="10" t="str">
        <f t="shared" si="54"/>
        <v xml:space="preserve"> </v>
      </c>
      <c r="S315" s="10">
        <f t="shared" si="55"/>
        <v>0</v>
      </c>
      <c r="T315" s="23">
        <f t="shared" si="56"/>
        <v>0</v>
      </c>
      <c r="U315" s="247"/>
      <c r="V315" s="228" t="s">
        <v>454</v>
      </c>
      <c r="W315" s="125"/>
      <c r="X315" s="225"/>
      <c r="Y315" s="216"/>
      <c r="Z315" s="216"/>
      <c r="AA315" s="235"/>
      <c r="AB315" s="278" t="s">
        <v>454</v>
      </c>
      <c r="AC315" s="280" t="s">
        <v>454</v>
      </c>
      <c r="AD315" s="280" t="s">
        <v>454</v>
      </c>
      <c r="AE315" s="273" t="s">
        <v>454</v>
      </c>
      <c r="AF315" s="273" t="s">
        <v>454</v>
      </c>
      <c r="AG315" s="273" t="s">
        <v>454</v>
      </c>
      <c r="AH315" s="10" t="e">
        <f t="shared" si="57"/>
        <v>#VALUE!</v>
      </c>
      <c r="AI315" s="10" t="e">
        <f t="shared" si="58"/>
        <v>#VALUE!</v>
      </c>
      <c r="AJ315" s="10">
        <f>IF(W315='User Input'!$C$1,1,0)</f>
        <v>0</v>
      </c>
      <c r="AK315" s="10">
        <f t="shared" si="64"/>
        <v>0</v>
      </c>
      <c r="AL315" s="10">
        <f t="shared" si="59"/>
        <v>0</v>
      </c>
      <c r="AM315" s="10" t="str">
        <f t="shared" si="60"/>
        <v xml:space="preserve"> </v>
      </c>
      <c r="AN315" s="10">
        <f t="shared" si="61"/>
        <v>0</v>
      </c>
      <c r="AO315" s="23">
        <f t="shared" si="62"/>
        <v>0</v>
      </c>
    </row>
    <row r="316" spans="1:41" s="220" customFormat="1">
      <c r="A316" s="238"/>
      <c r="B316" s="275" t="s">
        <v>454</v>
      </c>
      <c r="C316" s="275"/>
      <c r="D316" s="294"/>
      <c r="E316" s="285" t="s">
        <v>454</v>
      </c>
      <c r="F316" s="285" t="s">
        <v>454</v>
      </c>
      <c r="G316" s="133"/>
      <c r="H316" s="290" t="s">
        <v>454</v>
      </c>
      <c r="I316" s="290" t="s">
        <v>454</v>
      </c>
      <c r="J316" s="290" t="s">
        <v>454</v>
      </c>
      <c r="K316" s="290" t="s">
        <v>454</v>
      </c>
      <c r="L316" s="290" t="s">
        <v>454</v>
      </c>
      <c r="M316" s="291" t="s">
        <v>454</v>
      </c>
      <c r="N316" s="10" t="e">
        <f t="shared" si="66"/>
        <v>#VALUE!</v>
      </c>
      <c r="O316" s="10">
        <f>IF(C316='User Input'!$C$1,1,0)</f>
        <v>0</v>
      </c>
      <c r="P316" s="10">
        <f t="shared" si="65"/>
        <v>0</v>
      </c>
      <c r="Q316" s="10">
        <f t="shared" si="53"/>
        <v>0</v>
      </c>
      <c r="R316" s="10" t="str">
        <f t="shared" si="54"/>
        <v xml:space="preserve"> </v>
      </c>
      <c r="S316" s="10">
        <f t="shared" si="55"/>
        <v>0</v>
      </c>
      <c r="T316" s="23">
        <f t="shared" si="56"/>
        <v>0</v>
      </c>
      <c r="U316" s="247"/>
      <c r="V316" s="228" t="s">
        <v>454</v>
      </c>
      <c r="W316" s="125"/>
      <c r="X316" s="225"/>
      <c r="Y316" s="216"/>
      <c r="Z316" s="216"/>
      <c r="AA316" s="235"/>
      <c r="AB316" s="278" t="s">
        <v>454</v>
      </c>
      <c r="AC316" s="280" t="s">
        <v>454</v>
      </c>
      <c r="AD316" s="280" t="s">
        <v>454</v>
      </c>
      <c r="AE316" s="273" t="s">
        <v>454</v>
      </c>
      <c r="AF316" s="273" t="s">
        <v>454</v>
      </c>
      <c r="AG316" s="273" t="s">
        <v>454</v>
      </c>
      <c r="AH316" s="10" t="e">
        <f t="shared" si="57"/>
        <v>#VALUE!</v>
      </c>
      <c r="AI316" s="10" t="e">
        <f t="shared" si="58"/>
        <v>#VALUE!</v>
      </c>
      <c r="AJ316" s="10">
        <f>IF(W316='User Input'!$C$1,1,0)</f>
        <v>0</v>
      </c>
      <c r="AK316" s="10">
        <f t="shared" si="64"/>
        <v>0</v>
      </c>
      <c r="AL316" s="10">
        <f t="shared" si="59"/>
        <v>0</v>
      </c>
      <c r="AM316" s="10" t="str">
        <f t="shared" si="60"/>
        <v xml:space="preserve"> </v>
      </c>
      <c r="AN316" s="10">
        <f t="shared" si="61"/>
        <v>0</v>
      </c>
      <c r="AO316" s="23">
        <f t="shared" si="62"/>
        <v>0</v>
      </c>
    </row>
    <row r="317" spans="1:41" s="220" customFormat="1">
      <c r="A317" s="238"/>
      <c r="B317" s="297"/>
      <c r="C317" s="275"/>
      <c r="D317" s="297"/>
      <c r="E317" s="297"/>
      <c r="F317" s="297"/>
      <c r="G317" s="316"/>
      <c r="H317" s="297"/>
      <c r="I317" s="297"/>
      <c r="J317" s="297"/>
      <c r="K317" s="297"/>
      <c r="L317" s="297"/>
      <c r="M317" s="297"/>
      <c r="N317" s="10">
        <f t="shared" si="66"/>
        <v>0</v>
      </c>
      <c r="O317" s="10">
        <f>IF(C317='User Input'!$C$1,1,0)</f>
        <v>0</v>
      </c>
      <c r="P317" s="10">
        <f t="shared" si="65"/>
        <v>0</v>
      </c>
      <c r="Q317" s="10">
        <f t="shared" si="53"/>
        <v>0</v>
      </c>
      <c r="R317" s="10">
        <f t="shared" si="54"/>
        <v>0</v>
      </c>
      <c r="S317" s="10">
        <f t="shared" si="55"/>
        <v>0</v>
      </c>
      <c r="T317" s="23">
        <f t="shared" si="56"/>
        <v>0</v>
      </c>
      <c r="U317" s="247"/>
      <c r="V317" s="228" t="s">
        <v>454</v>
      </c>
      <c r="W317" s="125"/>
      <c r="X317" s="225"/>
      <c r="Y317" s="216"/>
      <c r="Z317" s="216"/>
      <c r="AA317" s="235"/>
      <c r="AB317" s="278" t="s">
        <v>454</v>
      </c>
      <c r="AC317" s="280" t="s">
        <v>454</v>
      </c>
      <c r="AD317" s="280" t="s">
        <v>454</v>
      </c>
      <c r="AE317" s="273" t="s">
        <v>454</v>
      </c>
      <c r="AF317" s="273" t="s">
        <v>454</v>
      </c>
      <c r="AG317" s="273" t="s">
        <v>454</v>
      </c>
      <c r="AH317" s="10" t="e">
        <f t="shared" si="57"/>
        <v>#VALUE!</v>
      </c>
      <c r="AI317" s="10" t="e">
        <f t="shared" si="58"/>
        <v>#VALUE!</v>
      </c>
      <c r="AJ317" s="10">
        <f>IF(W317='User Input'!$C$1,1,0)</f>
        <v>0</v>
      </c>
      <c r="AK317" s="10">
        <f t="shared" si="64"/>
        <v>0</v>
      </c>
      <c r="AL317" s="10">
        <f t="shared" si="59"/>
        <v>0</v>
      </c>
      <c r="AM317" s="10" t="str">
        <f t="shared" si="60"/>
        <v xml:space="preserve"> </v>
      </c>
      <c r="AN317" s="10">
        <f t="shared" si="61"/>
        <v>0</v>
      </c>
      <c r="AO317" s="23">
        <f t="shared" si="62"/>
        <v>0</v>
      </c>
    </row>
    <row r="318" spans="1:41" s="220" customFormat="1">
      <c r="A318" s="238"/>
      <c r="B318" s="275" t="s">
        <v>474</v>
      </c>
      <c r="C318" s="275"/>
      <c r="D318" s="294"/>
      <c r="E318" s="285" t="s">
        <v>545</v>
      </c>
      <c r="F318" s="285" t="s">
        <v>535</v>
      </c>
      <c r="G318" s="133">
        <v>1</v>
      </c>
      <c r="H318" s="290">
        <v>373</v>
      </c>
      <c r="I318" s="290">
        <v>30</v>
      </c>
      <c r="J318" s="290">
        <v>10</v>
      </c>
      <c r="K318" s="290">
        <v>45</v>
      </c>
      <c r="L318" s="290">
        <v>4</v>
      </c>
      <c r="M318" s="291">
        <v>0.25</v>
      </c>
      <c r="N318" s="10">
        <f t="shared" si="66"/>
        <v>93.25</v>
      </c>
      <c r="O318" s="10">
        <f>IF(C318='User Input'!$C$1,1,0)</f>
        <v>0</v>
      </c>
      <c r="P318" s="10">
        <f t="shared" si="65"/>
        <v>0</v>
      </c>
      <c r="Q318" s="10">
        <f t="shared" si="53"/>
        <v>0</v>
      </c>
      <c r="R318" s="10" t="str">
        <f t="shared" si="54"/>
        <v>Rizzo, Anthony</v>
      </c>
      <c r="S318" s="10">
        <f t="shared" si="55"/>
        <v>0</v>
      </c>
      <c r="T318" s="23">
        <f t="shared" si="56"/>
        <v>1</v>
      </c>
      <c r="U318" s="247"/>
      <c r="V318" s="228" t="s">
        <v>454</v>
      </c>
      <c r="W318" s="125"/>
      <c r="X318" s="225"/>
      <c r="Y318" s="216"/>
      <c r="Z318" s="216"/>
      <c r="AA318" s="235"/>
      <c r="AB318" s="278" t="s">
        <v>454</v>
      </c>
      <c r="AC318" s="280" t="s">
        <v>454</v>
      </c>
      <c r="AD318" s="280" t="s">
        <v>454</v>
      </c>
      <c r="AE318" s="273" t="s">
        <v>454</v>
      </c>
      <c r="AF318" s="273" t="s">
        <v>454</v>
      </c>
      <c r="AG318" s="273" t="s">
        <v>454</v>
      </c>
      <c r="AH318" s="10" t="e">
        <f t="shared" si="57"/>
        <v>#VALUE!</v>
      </c>
      <c r="AI318" s="10" t="e">
        <f t="shared" si="58"/>
        <v>#VALUE!</v>
      </c>
      <c r="AJ318" s="10">
        <f>IF(W318='User Input'!$C$1,1,0)</f>
        <v>0</v>
      </c>
      <c r="AK318" s="10">
        <f t="shared" si="64"/>
        <v>0</v>
      </c>
      <c r="AL318" s="10">
        <f t="shared" si="59"/>
        <v>0</v>
      </c>
      <c r="AM318" s="10" t="str">
        <f t="shared" si="60"/>
        <v xml:space="preserve"> </v>
      </c>
      <c r="AN318" s="10">
        <f t="shared" si="61"/>
        <v>0</v>
      </c>
      <c r="AO318" s="23">
        <f t="shared" si="62"/>
        <v>0</v>
      </c>
    </row>
    <row r="319" spans="1:41" s="220" customFormat="1">
      <c r="A319" s="238"/>
      <c r="B319" s="275" t="s">
        <v>662</v>
      </c>
      <c r="C319" s="275"/>
      <c r="D319" s="294"/>
      <c r="E319" s="285" t="s">
        <v>343</v>
      </c>
      <c r="F319" s="285" t="s">
        <v>542</v>
      </c>
      <c r="G319" s="133">
        <v>2</v>
      </c>
      <c r="H319" s="290">
        <v>454</v>
      </c>
      <c r="I319" s="290">
        <v>65</v>
      </c>
      <c r="J319" s="290">
        <v>10</v>
      </c>
      <c r="K319" s="290">
        <v>70</v>
      </c>
      <c r="L319" s="290">
        <v>7</v>
      </c>
      <c r="M319" s="291">
        <v>0.26</v>
      </c>
      <c r="N319" s="10">
        <f t="shared" si="66"/>
        <v>118.04</v>
      </c>
      <c r="O319" s="10">
        <f>IF(C319='User Input'!$C$1,1,0)</f>
        <v>0</v>
      </c>
      <c r="P319" s="10">
        <f t="shared" si="65"/>
        <v>0</v>
      </c>
      <c r="Q319" s="10">
        <f t="shared" si="53"/>
        <v>0</v>
      </c>
      <c r="R319" s="10" t="str">
        <f t="shared" si="54"/>
        <v>Sizemore,Scott</v>
      </c>
      <c r="S319" s="10">
        <f t="shared" si="55"/>
        <v>0</v>
      </c>
      <c r="T319" s="23">
        <f t="shared" si="56"/>
        <v>2</v>
      </c>
      <c r="U319" s="247"/>
      <c r="V319" s="228" t="s">
        <v>454</v>
      </c>
      <c r="W319" s="125"/>
      <c r="X319" s="225"/>
      <c r="Y319" s="216"/>
      <c r="Z319" s="216"/>
      <c r="AA319" s="235"/>
      <c r="AB319" s="278" t="s">
        <v>454</v>
      </c>
      <c r="AC319" s="280" t="s">
        <v>454</v>
      </c>
      <c r="AD319" s="280" t="s">
        <v>454</v>
      </c>
      <c r="AE319" s="273" t="s">
        <v>454</v>
      </c>
      <c r="AF319" s="273" t="s">
        <v>454</v>
      </c>
      <c r="AG319" s="273" t="s">
        <v>454</v>
      </c>
      <c r="AH319" s="10" t="e">
        <f t="shared" si="57"/>
        <v>#VALUE!</v>
      </c>
      <c r="AI319" s="10" t="e">
        <f t="shared" si="58"/>
        <v>#VALUE!</v>
      </c>
      <c r="AJ319" s="10">
        <f>IF(W319='User Input'!$C$1,1,0)</f>
        <v>0</v>
      </c>
      <c r="AK319" s="10">
        <f t="shared" si="64"/>
        <v>0</v>
      </c>
      <c r="AL319" s="10">
        <f t="shared" si="59"/>
        <v>0</v>
      </c>
      <c r="AM319" s="10" t="str">
        <f t="shared" si="60"/>
        <v xml:space="preserve"> </v>
      </c>
      <c r="AN319" s="10">
        <f t="shared" si="61"/>
        <v>0</v>
      </c>
      <c r="AO319" s="23">
        <f t="shared" si="62"/>
        <v>0</v>
      </c>
    </row>
    <row r="320" spans="1:41" s="220" customFormat="1">
      <c r="A320" s="238"/>
      <c r="B320" s="275" t="s">
        <v>663</v>
      </c>
      <c r="C320" s="275"/>
      <c r="D320" s="294"/>
      <c r="E320" s="285" t="s">
        <v>345</v>
      </c>
      <c r="F320" s="285" t="s">
        <v>542</v>
      </c>
      <c r="G320" s="133">
        <v>3</v>
      </c>
      <c r="H320" s="290">
        <v>491</v>
      </c>
      <c r="I320" s="290">
        <v>65</v>
      </c>
      <c r="J320" s="290">
        <v>20</v>
      </c>
      <c r="K320" s="290">
        <v>80</v>
      </c>
      <c r="L320" s="290">
        <v>3</v>
      </c>
      <c r="M320" s="291">
        <v>0.25</v>
      </c>
      <c r="N320" s="10">
        <f t="shared" si="66"/>
        <v>122.75</v>
      </c>
      <c r="O320" s="10">
        <f>IF(C320='User Input'!$C$1,1,0)</f>
        <v>0</v>
      </c>
      <c r="P320" s="10">
        <f t="shared" si="65"/>
        <v>0</v>
      </c>
      <c r="Q320" s="10">
        <f t="shared" si="53"/>
        <v>0</v>
      </c>
      <c r="R320" s="10" t="str">
        <f t="shared" si="54"/>
        <v>Chisenhall,Lonnie</v>
      </c>
      <c r="S320" s="10">
        <f t="shared" si="55"/>
        <v>0</v>
      </c>
      <c r="T320" s="23">
        <f t="shared" si="56"/>
        <v>3</v>
      </c>
      <c r="U320" s="247"/>
      <c r="V320" s="228" t="s">
        <v>454</v>
      </c>
      <c r="W320" s="125"/>
      <c r="X320" s="225"/>
      <c r="Y320" s="216"/>
      <c r="Z320" s="216"/>
      <c r="AA320" s="235"/>
      <c r="AB320" s="278" t="s">
        <v>454</v>
      </c>
      <c r="AC320" s="280" t="s">
        <v>454</v>
      </c>
      <c r="AD320" s="280" t="s">
        <v>454</v>
      </c>
      <c r="AE320" s="273" t="s">
        <v>454</v>
      </c>
      <c r="AF320" s="273" t="s">
        <v>454</v>
      </c>
      <c r="AG320" s="273" t="s">
        <v>454</v>
      </c>
      <c r="AH320" s="10" t="e">
        <f t="shared" si="57"/>
        <v>#VALUE!</v>
      </c>
      <c r="AI320" s="10" t="e">
        <f t="shared" si="58"/>
        <v>#VALUE!</v>
      </c>
      <c r="AJ320" s="10">
        <f>IF(W320='User Input'!$C$1,1,0)</f>
        <v>0</v>
      </c>
      <c r="AK320" s="10">
        <f t="shared" si="64"/>
        <v>0</v>
      </c>
      <c r="AL320" s="10">
        <f t="shared" si="59"/>
        <v>0</v>
      </c>
      <c r="AM320" s="10" t="str">
        <f t="shared" si="60"/>
        <v xml:space="preserve"> </v>
      </c>
      <c r="AN320" s="10">
        <f t="shared" si="61"/>
        <v>0</v>
      </c>
      <c r="AO320" s="23">
        <f t="shared" si="62"/>
        <v>0</v>
      </c>
    </row>
    <row r="321" spans="1:41" s="220" customFormat="1">
      <c r="A321" s="238"/>
      <c r="B321" s="275" t="s">
        <v>454</v>
      </c>
      <c r="C321" s="275"/>
      <c r="D321" s="294"/>
      <c r="E321" s="285"/>
      <c r="F321" s="285"/>
      <c r="G321" s="133"/>
      <c r="H321" s="290"/>
      <c r="I321" s="290"/>
      <c r="J321" s="290"/>
      <c r="K321" s="290"/>
      <c r="L321" s="290"/>
      <c r="M321" s="291"/>
      <c r="N321" s="10">
        <f t="shared" si="66"/>
        <v>0</v>
      </c>
      <c r="O321" s="10">
        <f>IF(C321='User Input'!$C$1,1,0)</f>
        <v>0</v>
      </c>
      <c r="P321" s="10">
        <f t="shared" si="65"/>
        <v>0</v>
      </c>
      <c r="Q321" s="10">
        <f t="shared" si="53"/>
        <v>0</v>
      </c>
      <c r="R321" s="10" t="str">
        <f t="shared" si="54"/>
        <v xml:space="preserve"> </v>
      </c>
      <c r="S321" s="10">
        <f t="shared" si="55"/>
        <v>0</v>
      </c>
      <c r="T321" s="23">
        <f t="shared" si="56"/>
        <v>0</v>
      </c>
      <c r="U321" s="247"/>
      <c r="V321" s="228" t="s">
        <v>454</v>
      </c>
      <c r="W321" s="125"/>
      <c r="X321" s="225"/>
      <c r="Y321" s="216"/>
      <c r="Z321" s="216"/>
      <c r="AA321" s="235"/>
      <c r="AB321" s="278" t="s">
        <v>454</v>
      </c>
      <c r="AC321" s="280" t="s">
        <v>454</v>
      </c>
      <c r="AD321" s="280" t="s">
        <v>454</v>
      </c>
      <c r="AE321" s="273" t="s">
        <v>454</v>
      </c>
      <c r="AF321" s="273" t="s">
        <v>454</v>
      </c>
      <c r="AG321" s="273" t="s">
        <v>454</v>
      </c>
      <c r="AH321" s="10" t="e">
        <f t="shared" si="57"/>
        <v>#VALUE!</v>
      </c>
      <c r="AI321" s="10" t="e">
        <f t="shared" si="58"/>
        <v>#VALUE!</v>
      </c>
      <c r="AJ321" s="10">
        <f>IF(W321='User Input'!$C$1,1,0)</f>
        <v>0</v>
      </c>
      <c r="AK321" s="10">
        <f t="shared" si="64"/>
        <v>0</v>
      </c>
      <c r="AL321" s="10">
        <f t="shared" si="59"/>
        <v>0</v>
      </c>
      <c r="AM321" s="10" t="str">
        <f t="shared" si="60"/>
        <v xml:space="preserve"> </v>
      </c>
      <c r="AN321" s="10">
        <f t="shared" si="61"/>
        <v>0</v>
      </c>
      <c r="AO321" s="23">
        <f t="shared" si="62"/>
        <v>0</v>
      </c>
    </row>
    <row r="322" spans="1:41" s="220" customFormat="1">
      <c r="A322" s="238"/>
      <c r="B322" s="275" t="s">
        <v>454</v>
      </c>
      <c r="C322" s="275"/>
      <c r="D322" s="294"/>
      <c r="E322" s="285"/>
      <c r="F322" s="285"/>
      <c r="G322" s="133"/>
      <c r="H322" s="290"/>
      <c r="I322" s="290"/>
      <c r="J322" s="290"/>
      <c r="K322" s="290"/>
      <c r="L322" s="290"/>
      <c r="M322" s="291"/>
      <c r="N322" s="10">
        <f t="shared" si="66"/>
        <v>0</v>
      </c>
      <c r="O322" s="10">
        <f>IF(C322='User Input'!$C$1,1,0)</f>
        <v>0</v>
      </c>
      <c r="P322" s="10">
        <f t="shared" si="65"/>
        <v>0</v>
      </c>
      <c r="Q322" s="10">
        <f t="shared" si="53"/>
        <v>0</v>
      </c>
      <c r="R322" s="10" t="str">
        <f t="shared" si="54"/>
        <v xml:space="preserve"> </v>
      </c>
      <c r="S322" s="10">
        <f t="shared" si="55"/>
        <v>0</v>
      </c>
      <c r="T322" s="23">
        <f t="shared" si="56"/>
        <v>0</v>
      </c>
      <c r="U322" s="247"/>
      <c r="V322" s="228" t="s">
        <v>454</v>
      </c>
      <c r="W322" s="125"/>
      <c r="X322" s="225"/>
      <c r="Y322" s="216"/>
      <c r="Z322" s="216"/>
      <c r="AA322" s="235"/>
      <c r="AB322" s="278" t="s">
        <v>454</v>
      </c>
      <c r="AC322" s="280" t="s">
        <v>454</v>
      </c>
      <c r="AD322" s="280" t="s">
        <v>454</v>
      </c>
      <c r="AE322" s="273" t="s">
        <v>454</v>
      </c>
      <c r="AF322" s="273" t="s">
        <v>454</v>
      </c>
      <c r="AG322" s="273" t="s">
        <v>454</v>
      </c>
      <c r="AH322" s="10" t="e">
        <f t="shared" si="57"/>
        <v>#VALUE!</v>
      </c>
      <c r="AI322" s="10" t="e">
        <f t="shared" si="58"/>
        <v>#VALUE!</v>
      </c>
      <c r="AJ322" s="10">
        <f>IF(W322='User Input'!$C$1,1,0)</f>
        <v>0</v>
      </c>
      <c r="AK322" s="10">
        <f t="shared" si="64"/>
        <v>0</v>
      </c>
      <c r="AL322" s="10">
        <f t="shared" si="59"/>
        <v>0</v>
      </c>
      <c r="AM322" s="10" t="str">
        <f t="shared" si="60"/>
        <v xml:space="preserve"> </v>
      </c>
      <c r="AN322" s="10">
        <f t="shared" si="61"/>
        <v>0</v>
      </c>
      <c r="AO322" s="23">
        <f t="shared" si="62"/>
        <v>0</v>
      </c>
    </row>
    <row r="323" spans="1:41" s="220" customFormat="1">
      <c r="A323" s="238"/>
      <c r="B323" s="275" t="s">
        <v>552</v>
      </c>
      <c r="C323" s="275"/>
      <c r="D323" s="294"/>
      <c r="E323" s="285" t="s">
        <v>346</v>
      </c>
      <c r="F323" s="285" t="s">
        <v>538</v>
      </c>
      <c r="G323" s="133">
        <v>9</v>
      </c>
      <c r="H323" s="290">
        <v>377</v>
      </c>
      <c r="I323" s="290">
        <v>55</v>
      </c>
      <c r="J323" s="290">
        <v>11</v>
      </c>
      <c r="K323" s="290">
        <v>60</v>
      </c>
      <c r="L323" s="290">
        <v>20</v>
      </c>
      <c r="M323" s="291">
        <v>0.28000000000000003</v>
      </c>
      <c r="N323" s="10">
        <f t="shared" si="66"/>
        <v>105.56000000000002</v>
      </c>
      <c r="O323" s="10">
        <f>IF(C323='User Input'!$C$1,1,0)</f>
        <v>0</v>
      </c>
      <c r="P323" s="10">
        <f t="shared" si="65"/>
        <v>0</v>
      </c>
      <c r="Q323" s="10">
        <f t="shared" ref="Q323:Q386" si="67">IF(P323=P322,0,P323)</f>
        <v>0</v>
      </c>
      <c r="R323" s="10" t="str">
        <f t="shared" ref="R323:R386" si="68">B323</f>
        <v>Trout, Mike</v>
      </c>
      <c r="S323" s="10">
        <f t="shared" ref="S323:S386" si="69">D323</f>
        <v>0</v>
      </c>
      <c r="T323" s="23">
        <f t="shared" ref="T323:T386" si="70">G323</f>
        <v>9</v>
      </c>
      <c r="U323" s="247"/>
      <c r="V323" s="228" t="s">
        <v>454</v>
      </c>
      <c r="W323" s="125"/>
      <c r="X323" s="225"/>
      <c r="Y323" s="216"/>
      <c r="Z323" s="216"/>
      <c r="AA323" s="235"/>
      <c r="AB323" s="278" t="s">
        <v>454</v>
      </c>
      <c r="AC323" s="280" t="s">
        <v>454</v>
      </c>
      <c r="AD323" s="280" t="s">
        <v>454</v>
      </c>
      <c r="AE323" s="273" t="s">
        <v>454</v>
      </c>
      <c r="AF323" s="273" t="s">
        <v>454</v>
      </c>
      <c r="AG323" s="273" t="s">
        <v>454</v>
      </c>
      <c r="AH323" s="10" t="e">
        <f t="shared" ref="AH323:AH334" si="71">AC323*AB323</f>
        <v>#VALUE!</v>
      </c>
      <c r="AI323" s="10" t="e">
        <f t="shared" ref="AI323:AI334" si="72">AD323*AB323</f>
        <v>#VALUE!</v>
      </c>
      <c r="AJ323" s="10">
        <f>IF(W323='User Input'!$C$1,1,0)</f>
        <v>0</v>
      </c>
      <c r="AK323" s="10">
        <f t="shared" si="64"/>
        <v>0</v>
      </c>
      <c r="AL323" s="10">
        <f t="shared" ref="AL323:AL386" si="73">IF(AK323=AK322,0,AK323)</f>
        <v>0</v>
      </c>
      <c r="AM323" s="10" t="str">
        <f t="shared" ref="AM323:AM334" si="74">V323</f>
        <v xml:space="preserve"> </v>
      </c>
      <c r="AN323" s="10">
        <f t="shared" ref="AN323:AN334" si="75">X323</f>
        <v>0</v>
      </c>
      <c r="AO323" s="23">
        <f t="shared" ref="AO323:AO334" si="76">AA323</f>
        <v>0</v>
      </c>
    </row>
    <row r="324" spans="1:41" s="220" customFormat="1">
      <c r="A324" s="238"/>
      <c r="B324" s="275" t="s">
        <v>553</v>
      </c>
      <c r="C324" s="275"/>
      <c r="D324" s="294"/>
      <c r="E324" s="285" t="s">
        <v>164</v>
      </c>
      <c r="F324" s="285" t="s">
        <v>538</v>
      </c>
      <c r="G324" s="133">
        <v>8</v>
      </c>
      <c r="H324" s="290">
        <v>451</v>
      </c>
      <c r="I324" s="290">
        <v>65</v>
      </c>
      <c r="J324" s="290">
        <v>17</v>
      </c>
      <c r="K324" s="290">
        <v>70</v>
      </c>
      <c r="L324" s="290">
        <v>5</v>
      </c>
      <c r="M324" s="291">
        <v>0.28999999999999998</v>
      </c>
      <c r="N324" s="10">
        <f t="shared" si="66"/>
        <v>130.79</v>
      </c>
      <c r="O324" s="10">
        <f>IF(C324='User Input'!$C$1,1,0)</f>
        <v>0</v>
      </c>
      <c r="P324" s="10">
        <f t="shared" si="65"/>
        <v>0</v>
      </c>
      <c r="Q324" s="10">
        <f t="shared" si="67"/>
        <v>0</v>
      </c>
      <c r="R324" s="10" t="str">
        <f t="shared" si="68"/>
        <v>Craig, Allen</v>
      </c>
      <c r="S324" s="10">
        <f t="shared" si="69"/>
        <v>0</v>
      </c>
      <c r="T324" s="23">
        <f t="shared" si="70"/>
        <v>8</v>
      </c>
      <c r="U324" s="247"/>
      <c r="V324" s="228" t="s">
        <v>454</v>
      </c>
      <c r="W324" s="125"/>
      <c r="X324" s="225"/>
      <c r="Y324" s="216"/>
      <c r="Z324" s="216"/>
      <c r="AA324" s="235"/>
      <c r="AB324" s="278" t="s">
        <v>454</v>
      </c>
      <c r="AC324" s="280" t="s">
        <v>454</v>
      </c>
      <c r="AD324" s="280" t="s">
        <v>454</v>
      </c>
      <c r="AE324" s="273" t="s">
        <v>454</v>
      </c>
      <c r="AF324" s="273" t="s">
        <v>454</v>
      </c>
      <c r="AG324" s="273" t="s">
        <v>454</v>
      </c>
      <c r="AH324" s="10" t="e">
        <f t="shared" si="71"/>
        <v>#VALUE!</v>
      </c>
      <c r="AI324" s="10" t="e">
        <f t="shared" si="72"/>
        <v>#VALUE!</v>
      </c>
      <c r="AJ324" s="10">
        <f>IF(W324='User Input'!$C$1,1,0)</f>
        <v>0</v>
      </c>
      <c r="AK324" s="10">
        <f t="shared" ref="AK324:AK387" si="77">AJ324+AK323</f>
        <v>0</v>
      </c>
      <c r="AL324" s="10">
        <f t="shared" si="73"/>
        <v>0</v>
      </c>
      <c r="AM324" s="10" t="str">
        <f t="shared" si="74"/>
        <v xml:space="preserve"> </v>
      </c>
      <c r="AN324" s="10">
        <f t="shared" si="75"/>
        <v>0</v>
      </c>
      <c r="AO324" s="23">
        <f t="shared" si="76"/>
        <v>0</v>
      </c>
    </row>
    <row r="325" spans="1:41" s="220" customFormat="1">
      <c r="A325" s="238"/>
      <c r="B325" s="275" t="s">
        <v>554</v>
      </c>
      <c r="C325" s="275"/>
      <c r="D325" s="294"/>
      <c r="E325" s="285" t="s">
        <v>545</v>
      </c>
      <c r="F325" s="285" t="s">
        <v>555</v>
      </c>
      <c r="G325" s="133">
        <v>1</v>
      </c>
      <c r="H325" s="290">
        <v>408</v>
      </c>
      <c r="I325" s="290">
        <v>60</v>
      </c>
      <c r="J325" s="290">
        <v>16</v>
      </c>
      <c r="K325" s="290">
        <v>60</v>
      </c>
      <c r="L325" s="290">
        <v>1</v>
      </c>
      <c r="M325" s="291">
        <v>0.27</v>
      </c>
      <c r="N325" s="10">
        <f t="shared" si="66"/>
        <v>110.16000000000001</v>
      </c>
      <c r="O325" s="10">
        <f>IF(C325='User Input'!$C$1,1,0)</f>
        <v>0</v>
      </c>
      <c r="P325" s="10">
        <f t="shared" si="65"/>
        <v>0</v>
      </c>
      <c r="Q325" s="10">
        <f t="shared" si="67"/>
        <v>0</v>
      </c>
      <c r="R325" s="10" t="str">
        <f t="shared" si="68"/>
        <v>LaHair, Bryan</v>
      </c>
      <c r="S325" s="10">
        <f t="shared" si="69"/>
        <v>0</v>
      </c>
      <c r="T325" s="23">
        <f t="shared" si="70"/>
        <v>1</v>
      </c>
      <c r="U325" s="247"/>
      <c r="V325" s="228" t="s">
        <v>454</v>
      </c>
      <c r="W325" s="125"/>
      <c r="X325" s="225"/>
      <c r="Y325" s="216"/>
      <c r="Z325" s="216"/>
      <c r="AA325" s="235"/>
      <c r="AB325" s="278" t="s">
        <v>454</v>
      </c>
      <c r="AC325" s="280" t="s">
        <v>454</v>
      </c>
      <c r="AD325" s="280" t="s">
        <v>454</v>
      </c>
      <c r="AE325" s="273" t="s">
        <v>454</v>
      </c>
      <c r="AF325" s="273" t="s">
        <v>454</v>
      </c>
      <c r="AG325" s="273" t="s">
        <v>454</v>
      </c>
      <c r="AH325" s="10" t="e">
        <f t="shared" si="71"/>
        <v>#VALUE!</v>
      </c>
      <c r="AI325" s="10" t="e">
        <f t="shared" si="72"/>
        <v>#VALUE!</v>
      </c>
      <c r="AJ325" s="10">
        <f>IF(W325='User Input'!$C$1,1,0)</f>
        <v>0</v>
      </c>
      <c r="AK325" s="10">
        <f t="shared" si="77"/>
        <v>0</v>
      </c>
      <c r="AL325" s="10">
        <f t="shared" si="73"/>
        <v>0</v>
      </c>
      <c r="AM325" s="10" t="str">
        <f t="shared" si="74"/>
        <v xml:space="preserve"> </v>
      </c>
      <c r="AN325" s="10">
        <f t="shared" si="75"/>
        <v>0</v>
      </c>
      <c r="AO325" s="23">
        <f t="shared" si="76"/>
        <v>0</v>
      </c>
    </row>
    <row r="326" spans="1:41" s="220" customFormat="1">
      <c r="A326" s="238"/>
      <c r="B326" s="275" t="s">
        <v>556</v>
      </c>
      <c r="C326" s="275"/>
      <c r="D326" s="294"/>
      <c r="E326" s="285" t="s">
        <v>341</v>
      </c>
      <c r="F326" s="285" t="s">
        <v>538</v>
      </c>
      <c r="G326" s="133">
        <v>5</v>
      </c>
      <c r="H326" s="290">
        <v>557</v>
      </c>
      <c r="I326" s="290">
        <v>70</v>
      </c>
      <c r="J326" s="290">
        <v>17</v>
      </c>
      <c r="K326" s="290">
        <v>80</v>
      </c>
      <c r="L326" s="290">
        <v>3</v>
      </c>
      <c r="M326" s="291">
        <v>0.28000000000000003</v>
      </c>
      <c r="N326" s="10">
        <f t="shared" si="66"/>
        <v>155.96</v>
      </c>
      <c r="O326" s="10">
        <f>IF(C326='User Input'!$C$1,1,0)</f>
        <v>0</v>
      </c>
      <c r="P326" s="10">
        <f t="shared" si="65"/>
        <v>0</v>
      </c>
      <c r="Q326" s="10">
        <f t="shared" si="67"/>
        <v>0</v>
      </c>
      <c r="R326" s="10" t="str">
        <f t="shared" si="68"/>
        <v>Martinez, JD</v>
      </c>
      <c r="S326" s="10">
        <f t="shared" si="69"/>
        <v>0</v>
      </c>
      <c r="T326" s="23">
        <f t="shared" si="70"/>
        <v>5</v>
      </c>
      <c r="U326" s="247"/>
      <c r="V326" s="228" t="s">
        <v>454</v>
      </c>
      <c r="W326" s="125"/>
      <c r="X326" s="225"/>
      <c r="Y326" s="216"/>
      <c r="Z326" s="216"/>
      <c r="AA326" s="235"/>
      <c r="AB326" s="278" t="s">
        <v>454</v>
      </c>
      <c r="AC326" s="280" t="s">
        <v>454</v>
      </c>
      <c r="AD326" s="280" t="s">
        <v>454</v>
      </c>
      <c r="AE326" s="273" t="s">
        <v>454</v>
      </c>
      <c r="AF326" s="273" t="s">
        <v>454</v>
      </c>
      <c r="AG326" s="273" t="s">
        <v>454</v>
      </c>
      <c r="AH326" s="10" t="e">
        <f t="shared" si="71"/>
        <v>#VALUE!</v>
      </c>
      <c r="AI326" s="10" t="e">
        <f t="shared" si="72"/>
        <v>#VALUE!</v>
      </c>
      <c r="AJ326" s="10">
        <f>IF(W326='User Input'!$C$1,1,0)</f>
        <v>0</v>
      </c>
      <c r="AK326" s="10">
        <f t="shared" si="77"/>
        <v>0</v>
      </c>
      <c r="AL326" s="10">
        <f t="shared" si="73"/>
        <v>0</v>
      </c>
      <c r="AM326" s="10" t="str">
        <f t="shared" si="74"/>
        <v xml:space="preserve"> </v>
      </c>
      <c r="AN326" s="10">
        <f t="shared" si="75"/>
        <v>0</v>
      </c>
      <c r="AO326" s="23">
        <f t="shared" si="76"/>
        <v>0</v>
      </c>
    </row>
    <row r="327" spans="1:41" s="220" customFormat="1">
      <c r="A327" s="238"/>
      <c r="B327" s="275" t="s">
        <v>558</v>
      </c>
      <c r="C327" s="275"/>
      <c r="D327" s="294"/>
      <c r="E327" s="285" t="s">
        <v>416</v>
      </c>
      <c r="F327" s="285" t="s">
        <v>538</v>
      </c>
      <c r="G327" s="133">
        <v>1</v>
      </c>
      <c r="H327" s="290">
        <v>476</v>
      </c>
      <c r="I327" s="290">
        <v>50</v>
      </c>
      <c r="J327" s="290">
        <v>6</v>
      </c>
      <c r="K327" s="290">
        <v>60</v>
      </c>
      <c r="L327" s="290">
        <v>14</v>
      </c>
      <c r="M327" s="291">
        <v>0.28499999999999998</v>
      </c>
      <c r="N327" s="10">
        <f t="shared" si="66"/>
        <v>135.66</v>
      </c>
      <c r="O327" s="10">
        <f>IF(C327='User Input'!$C$1,1,0)</f>
        <v>0</v>
      </c>
      <c r="P327" s="10">
        <f t="shared" si="65"/>
        <v>0</v>
      </c>
      <c r="Q327" s="10">
        <f t="shared" si="67"/>
        <v>0</v>
      </c>
      <c r="R327" s="10" t="str">
        <f t="shared" si="68"/>
        <v>Parra,Gerardo</v>
      </c>
      <c r="S327" s="10">
        <f t="shared" si="69"/>
        <v>0</v>
      </c>
      <c r="T327" s="23">
        <f t="shared" si="70"/>
        <v>1</v>
      </c>
      <c r="U327" s="247"/>
      <c r="V327" s="228" t="s">
        <v>454</v>
      </c>
      <c r="W327" s="125"/>
      <c r="X327" s="225"/>
      <c r="Y327" s="216"/>
      <c r="Z327" s="216"/>
      <c r="AA327" s="235"/>
      <c r="AB327" s="278" t="s">
        <v>454</v>
      </c>
      <c r="AC327" s="280" t="s">
        <v>454</v>
      </c>
      <c r="AD327" s="280" t="s">
        <v>454</v>
      </c>
      <c r="AE327" s="273" t="s">
        <v>454</v>
      </c>
      <c r="AF327" s="273" t="s">
        <v>454</v>
      </c>
      <c r="AG327" s="273" t="s">
        <v>454</v>
      </c>
      <c r="AH327" s="10" t="e">
        <f t="shared" si="71"/>
        <v>#VALUE!</v>
      </c>
      <c r="AI327" s="10" t="e">
        <f t="shared" si="72"/>
        <v>#VALUE!</v>
      </c>
      <c r="AJ327" s="10">
        <f>IF(W327='User Input'!$C$1,1,0)</f>
        <v>0</v>
      </c>
      <c r="AK327" s="10">
        <f t="shared" si="77"/>
        <v>0</v>
      </c>
      <c r="AL327" s="10">
        <f t="shared" si="73"/>
        <v>0</v>
      </c>
      <c r="AM327" s="10" t="str">
        <f t="shared" si="74"/>
        <v xml:space="preserve"> </v>
      </c>
      <c r="AN327" s="10">
        <f t="shared" si="75"/>
        <v>0</v>
      </c>
      <c r="AO327" s="23">
        <f t="shared" si="76"/>
        <v>0</v>
      </c>
    </row>
    <row r="328" spans="1:41" s="220" customFormat="1">
      <c r="A328" s="238"/>
      <c r="B328" s="275" t="s">
        <v>454</v>
      </c>
      <c r="C328" s="275"/>
      <c r="D328" s="294"/>
      <c r="E328" s="285" t="s">
        <v>454</v>
      </c>
      <c r="F328" s="285" t="s">
        <v>454</v>
      </c>
      <c r="G328" s="286"/>
      <c r="H328" s="290" t="s">
        <v>454</v>
      </c>
      <c r="I328" s="290" t="s">
        <v>454</v>
      </c>
      <c r="J328" s="290" t="s">
        <v>454</v>
      </c>
      <c r="K328" s="290" t="s">
        <v>454</v>
      </c>
      <c r="L328" s="290" t="s">
        <v>454</v>
      </c>
      <c r="M328" s="291" t="s">
        <v>454</v>
      </c>
      <c r="N328" s="10" t="e">
        <f t="shared" si="66"/>
        <v>#VALUE!</v>
      </c>
      <c r="O328" s="10">
        <f>IF(C328='User Input'!$C$1,1,0)</f>
        <v>0</v>
      </c>
      <c r="P328" s="10">
        <f t="shared" si="65"/>
        <v>0</v>
      </c>
      <c r="Q328" s="10">
        <f t="shared" si="67"/>
        <v>0</v>
      </c>
      <c r="R328" s="10" t="str">
        <f t="shared" si="68"/>
        <v xml:space="preserve"> </v>
      </c>
      <c r="S328" s="10">
        <f t="shared" si="69"/>
        <v>0</v>
      </c>
      <c r="T328" s="23">
        <f t="shared" si="70"/>
        <v>0</v>
      </c>
      <c r="U328" s="247"/>
      <c r="V328" s="228" t="s">
        <v>454</v>
      </c>
      <c r="W328" s="125"/>
      <c r="X328" s="225"/>
      <c r="Y328" s="216"/>
      <c r="Z328" s="216"/>
      <c r="AA328" s="235"/>
      <c r="AB328" s="278" t="s">
        <v>454</v>
      </c>
      <c r="AC328" s="280" t="s">
        <v>454</v>
      </c>
      <c r="AD328" s="280" t="s">
        <v>454</v>
      </c>
      <c r="AE328" s="273" t="s">
        <v>454</v>
      </c>
      <c r="AF328" s="273" t="s">
        <v>454</v>
      </c>
      <c r="AG328" s="273" t="s">
        <v>454</v>
      </c>
      <c r="AH328" s="10" t="e">
        <f t="shared" si="71"/>
        <v>#VALUE!</v>
      </c>
      <c r="AI328" s="10" t="e">
        <f t="shared" si="72"/>
        <v>#VALUE!</v>
      </c>
      <c r="AJ328" s="10">
        <f>IF(W328='User Input'!$C$1,1,0)</f>
        <v>0</v>
      </c>
      <c r="AK328" s="10">
        <f t="shared" si="77"/>
        <v>0</v>
      </c>
      <c r="AL328" s="10">
        <f t="shared" si="73"/>
        <v>0</v>
      </c>
      <c r="AM328" s="10" t="str">
        <f t="shared" si="74"/>
        <v xml:space="preserve"> </v>
      </c>
      <c r="AN328" s="10">
        <f t="shared" si="75"/>
        <v>0</v>
      </c>
      <c r="AO328" s="23">
        <f t="shared" si="76"/>
        <v>0</v>
      </c>
    </row>
    <row r="329" spans="1:41" s="220" customFormat="1">
      <c r="A329" s="238"/>
      <c r="B329" s="221"/>
      <c r="C329" s="221"/>
      <c r="D329" s="222"/>
      <c r="E329" s="216"/>
      <c r="F329" s="216"/>
      <c r="G329" s="133"/>
      <c r="H329" s="129"/>
      <c r="I329" s="129"/>
      <c r="J329" s="129"/>
      <c r="K329" s="129"/>
      <c r="L329" s="129"/>
      <c r="M329" s="223"/>
      <c r="N329" s="10">
        <f t="shared" si="66"/>
        <v>0</v>
      </c>
      <c r="O329" s="10">
        <f>IF(C329='User Input'!$C$1,1,0)</f>
        <v>0</v>
      </c>
      <c r="P329" s="10">
        <f t="shared" si="65"/>
        <v>0</v>
      </c>
      <c r="Q329" s="10">
        <f t="shared" si="67"/>
        <v>0</v>
      </c>
      <c r="R329" s="10">
        <f t="shared" si="68"/>
        <v>0</v>
      </c>
      <c r="S329" s="10">
        <f t="shared" si="69"/>
        <v>0</v>
      </c>
      <c r="T329" s="23">
        <f t="shared" si="70"/>
        <v>0</v>
      </c>
      <c r="U329" s="247"/>
      <c r="V329" s="228" t="s">
        <v>454</v>
      </c>
      <c r="W329" s="125"/>
      <c r="X329" s="225"/>
      <c r="Y329" s="216"/>
      <c r="Z329" s="216"/>
      <c r="AA329" s="235"/>
      <c r="AB329" s="278" t="s">
        <v>454</v>
      </c>
      <c r="AC329" s="280" t="s">
        <v>454</v>
      </c>
      <c r="AD329" s="280" t="s">
        <v>454</v>
      </c>
      <c r="AE329" s="273" t="s">
        <v>454</v>
      </c>
      <c r="AF329" s="273" t="s">
        <v>454</v>
      </c>
      <c r="AG329" s="273" t="s">
        <v>454</v>
      </c>
      <c r="AH329" s="10" t="e">
        <f t="shared" si="71"/>
        <v>#VALUE!</v>
      </c>
      <c r="AI329" s="10" t="e">
        <f t="shared" si="72"/>
        <v>#VALUE!</v>
      </c>
      <c r="AJ329" s="10">
        <f>IF(W329='User Input'!$C$1,1,0)</f>
        <v>0</v>
      </c>
      <c r="AK329" s="10">
        <f t="shared" si="77"/>
        <v>0</v>
      </c>
      <c r="AL329" s="10">
        <f t="shared" si="73"/>
        <v>0</v>
      </c>
      <c r="AM329" s="10" t="str">
        <f t="shared" si="74"/>
        <v xml:space="preserve"> </v>
      </c>
      <c r="AN329" s="10">
        <f t="shared" si="75"/>
        <v>0</v>
      </c>
      <c r="AO329" s="23">
        <f t="shared" si="76"/>
        <v>0</v>
      </c>
    </row>
    <row r="330" spans="1:41" s="220" customFormat="1">
      <c r="A330" s="238"/>
      <c r="B330" s="221"/>
      <c r="C330" s="221"/>
      <c r="D330" s="222"/>
      <c r="E330" s="216"/>
      <c r="F330" s="216"/>
      <c r="G330" s="133"/>
      <c r="H330" s="129"/>
      <c r="I330" s="129"/>
      <c r="J330" s="129"/>
      <c r="K330" s="129"/>
      <c r="L330" s="129"/>
      <c r="M330" s="223"/>
      <c r="N330" s="10">
        <f t="shared" si="66"/>
        <v>0</v>
      </c>
      <c r="O330" s="10">
        <f>IF(C330='User Input'!$C$1,1,0)</f>
        <v>0</v>
      </c>
      <c r="P330" s="10">
        <f t="shared" si="65"/>
        <v>0</v>
      </c>
      <c r="Q330" s="10">
        <f t="shared" si="67"/>
        <v>0</v>
      </c>
      <c r="R330" s="10">
        <f t="shared" si="68"/>
        <v>0</v>
      </c>
      <c r="S330" s="10">
        <f t="shared" si="69"/>
        <v>0</v>
      </c>
      <c r="T330" s="23">
        <f t="shared" si="70"/>
        <v>0</v>
      </c>
      <c r="U330" s="247"/>
      <c r="V330" s="228" t="s">
        <v>454</v>
      </c>
      <c r="W330" s="125"/>
      <c r="X330" s="225"/>
      <c r="Y330" s="216"/>
      <c r="Z330" s="216"/>
      <c r="AA330" s="235"/>
      <c r="AB330" s="278" t="s">
        <v>454</v>
      </c>
      <c r="AC330" s="280" t="s">
        <v>454</v>
      </c>
      <c r="AD330" s="280" t="s">
        <v>454</v>
      </c>
      <c r="AE330" s="273" t="s">
        <v>454</v>
      </c>
      <c r="AF330" s="273" t="s">
        <v>454</v>
      </c>
      <c r="AG330" s="273" t="s">
        <v>454</v>
      </c>
      <c r="AH330" s="10" t="e">
        <f t="shared" si="71"/>
        <v>#VALUE!</v>
      </c>
      <c r="AI330" s="10" t="e">
        <f t="shared" si="72"/>
        <v>#VALUE!</v>
      </c>
      <c r="AJ330" s="10">
        <f>IF(W330='User Input'!$C$1,1,0)</f>
        <v>0</v>
      </c>
      <c r="AK330" s="10">
        <f t="shared" si="77"/>
        <v>0</v>
      </c>
      <c r="AL330" s="10">
        <f t="shared" si="73"/>
        <v>0</v>
      </c>
      <c r="AM330" s="10" t="str">
        <f t="shared" si="74"/>
        <v xml:space="preserve"> </v>
      </c>
      <c r="AN330" s="10">
        <f t="shared" si="75"/>
        <v>0</v>
      </c>
      <c r="AO330" s="23">
        <f t="shared" si="76"/>
        <v>0</v>
      </c>
    </row>
    <row r="331" spans="1:41" s="220" customFormat="1">
      <c r="A331" s="238"/>
      <c r="B331" s="221"/>
      <c r="C331" s="221"/>
      <c r="D331" s="222"/>
      <c r="E331" s="216"/>
      <c r="F331" s="216"/>
      <c r="G331" s="133"/>
      <c r="H331" s="129"/>
      <c r="I331" s="129"/>
      <c r="J331" s="129"/>
      <c r="K331" s="129"/>
      <c r="L331" s="129"/>
      <c r="M331" s="223"/>
      <c r="N331" s="10">
        <f t="shared" si="66"/>
        <v>0</v>
      </c>
      <c r="O331" s="10">
        <f>IF(C331='User Input'!$C$1,1,0)</f>
        <v>0</v>
      </c>
      <c r="P331" s="10">
        <f t="shared" si="65"/>
        <v>0</v>
      </c>
      <c r="Q331" s="10">
        <f t="shared" si="67"/>
        <v>0</v>
      </c>
      <c r="R331" s="10">
        <f t="shared" si="68"/>
        <v>0</v>
      </c>
      <c r="S331" s="10">
        <f t="shared" si="69"/>
        <v>0</v>
      </c>
      <c r="T331" s="23">
        <f t="shared" si="70"/>
        <v>0</v>
      </c>
      <c r="U331" s="247"/>
      <c r="V331" s="228" t="s">
        <v>454</v>
      </c>
      <c r="W331" s="125"/>
      <c r="X331" s="225"/>
      <c r="Y331" s="216"/>
      <c r="Z331" s="216"/>
      <c r="AA331" s="235"/>
      <c r="AB331" s="278" t="s">
        <v>454</v>
      </c>
      <c r="AC331" s="280" t="s">
        <v>454</v>
      </c>
      <c r="AD331" s="280" t="s">
        <v>454</v>
      </c>
      <c r="AE331" s="273" t="s">
        <v>454</v>
      </c>
      <c r="AF331" s="273" t="s">
        <v>454</v>
      </c>
      <c r="AG331" s="273" t="s">
        <v>454</v>
      </c>
      <c r="AH331" s="10" t="e">
        <f t="shared" si="71"/>
        <v>#VALUE!</v>
      </c>
      <c r="AI331" s="10" t="e">
        <f t="shared" si="72"/>
        <v>#VALUE!</v>
      </c>
      <c r="AJ331" s="10">
        <f>IF(W331='User Input'!$C$1,1,0)</f>
        <v>0</v>
      </c>
      <c r="AK331" s="10">
        <f t="shared" si="77"/>
        <v>0</v>
      </c>
      <c r="AL331" s="10">
        <f t="shared" si="73"/>
        <v>0</v>
      </c>
      <c r="AM331" s="10" t="str">
        <f t="shared" si="74"/>
        <v xml:space="preserve"> </v>
      </c>
      <c r="AN331" s="10">
        <f t="shared" si="75"/>
        <v>0</v>
      </c>
      <c r="AO331" s="23">
        <f t="shared" si="76"/>
        <v>0</v>
      </c>
    </row>
    <row r="332" spans="1:41" s="220" customFormat="1">
      <c r="A332" s="238"/>
      <c r="B332" s="221"/>
      <c r="C332" s="221"/>
      <c r="D332" s="222"/>
      <c r="E332" s="216"/>
      <c r="F332" s="216"/>
      <c r="G332" s="133"/>
      <c r="H332" s="129"/>
      <c r="I332" s="129"/>
      <c r="J332" s="129"/>
      <c r="K332" s="129"/>
      <c r="L332" s="129"/>
      <c r="M332" s="223"/>
      <c r="N332" s="10">
        <f t="shared" si="66"/>
        <v>0</v>
      </c>
      <c r="O332" s="10">
        <f>IF(C332='User Input'!$C$1,1,0)</f>
        <v>0</v>
      </c>
      <c r="P332" s="10">
        <f t="shared" si="65"/>
        <v>0</v>
      </c>
      <c r="Q332" s="10">
        <f t="shared" si="67"/>
        <v>0</v>
      </c>
      <c r="R332" s="10">
        <f t="shared" si="68"/>
        <v>0</v>
      </c>
      <c r="S332" s="10">
        <f t="shared" si="69"/>
        <v>0</v>
      </c>
      <c r="T332" s="23">
        <f t="shared" si="70"/>
        <v>0</v>
      </c>
      <c r="U332" s="247"/>
      <c r="V332" s="228" t="s">
        <v>454</v>
      </c>
      <c r="W332" s="125"/>
      <c r="X332" s="225"/>
      <c r="Y332" s="216"/>
      <c r="Z332" s="216"/>
      <c r="AA332" s="235"/>
      <c r="AB332" s="278" t="s">
        <v>454</v>
      </c>
      <c r="AC332" s="280" t="s">
        <v>454</v>
      </c>
      <c r="AD332" s="280" t="s">
        <v>454</v>
      </c>
      <c r="AE332" s="273" t="s">
        <v>454</v>
      </c>
      <c r="AF332" s="273" t="s">
        <v>454</v>
      </c>
      <c r="AG332" s="273" t="s">
        <v>454</v>
      </c>
      <c r="AH332" s="10" t="e">
        <f t="shared" si="71"/>
        <v>#VALUE!</v>
      </c>
      <c r="AI332" s="10" t="e">
        <f t="shared" si="72"/>
        <v>#VALUE!</v>
      </c>
      <c r="AJ332" s="10">
        <f>IF(W332='User Input'!$C$1,1,0)</f>
        <v>0</v>
      </c>
      <c r="AK332" s="10">
        <f t="shared" si="77"/>
        <v>0</v>
      </c>
      <c r="AL332" s="10">
        <f t="shared" si="73"/>
        <v>0</v>
      </c>
      <c r="AM332" s="10" t="str">
        <f t="shared" si="74"/>
        <v xml:space="preserve"> </v>
      </c>
      <c r="AN332" s="10">
        <f t="shared" si="75"/>
        <v>0</v>
      </c>
      <c r="AO332" s="23">
        <f t="shared" si="76"/>
        <v>0</v>
      </c>
    </row>
    <row r="333" spans="1:41" s="220" customFormat="1">
      <c r="A333" s="238"/>
      <c r="B333" s="221"/>
      <c r="C333" s="221"/>
      <c r="D333" s="222"/>
      <c r="E333" s="216"/>
      <c r="F333" s="216"/>
      <c r="G333" s="133"/>
      <c r="H333" s="129"/>
      <c r="I333" s="129"/>
      <c r="J333" s="129"/>
      <c r="K333" s="129"/>
      <c r="L333" s="129"/>
      <c r="M333" s="223"/>
      <c r="N333" s="10">
        <f t="shared" si="66"/>
        <v>0</v>
      </c>
      <c r="O333" s="10">
        <f>IF(C333='User Input'!$C$1,1,0)</f>
        <v>0</v>
      </c>
      <c r="P333" s="10">
        <f t="shared" si="65"/>
        <v>0</v>
      </c>
      <c r="Q333" s="10">
        <f t="shared" si="67"/>
        <v>0</v>
      </c>
      <c r="R333" s="10">
        <f t="shared" si="68"/>
        <v>0</v>
      </c>
      <c r="S333" s="10">
        <f t="shared" si="69"/>
        <v>0</v>
      </c>
      <c r="T333" s="23">
        <f t="shared" si="70"/>
        <v>0</v>
      </c>
      <c r="U333" s="247"/>
      <c r="V333" s="228" t="s">
        <v>454</v>
      </c>
      <c r="W333" s="125"/>
      <c r="X333" s="225"/>
      <c r="Y333" s="216"/>
      <c r="Z333" s="216"/>
      <c r="AA333" s="235"/>
      <c r="AB333" s="278" t="s">
        <v>454</v>
      </c>
      <c r="AC333" s="280" t="s">
        <v>454</v>
      </c>
      <c r="AD333" s="280" t="s">
        <v>454</v>
      </c>
      <c r="AE333" s="273" t="s">
        <v>454</v>
      </c>
      <c r="AF333" s="273" t="s">
        <v>454</v>
      </c>
      <c r="AG333" s="273" t="s">
        <v>454</v>
      </c>
      <c r="AH333" s="10" t="e">
        <f t="shared" si="71"/>
        <v>#VALUE!</v>
      </c>
      <c r="AI333" s="10" t="e">
        <f t="shared" si="72"/>
        <v>#VALUE!</v>
      </c>
      <c r="AJ333" s="10">
        <f>IF(W333='User Input'!$C$1,1,0)</f>
        <v>0</v>
      </c>
      <c r="AK333" s="10">
        <f t="shared" si="77"/>
        <v>0</v>
      </c>
      <c r="AL333" s="10">
        <f t="shared" si="73"/>
        <v>0</v>
      </c>
      <c r="AM333" s="10" t="str">
        <f t="shared" si="74"/>
        <v xml:space="preserve"> </v>
      </c>
      <c r="AN333" s="10">
        <f t="shared" si="75"/>
        <v>0</v>
      </c>
      <c r="AO333" s="23">
        <f t="shared" si="76"/>
        <v>0</v>
      </c>
    </row>
    <row r="334" spans="1:41" s="220" customFormat="1">
      <c r="A334" s="238"/>
      <c r="B334" s="221"/>
      <c r="C334" s="221"/>
      <c r="D334" s="222"/>
      <c r="E334" s="216"/>
      <c r="F334" s="216"/>
      <c r="G334" s="133"/>
      <c r="H334" s="129"/>
      <c r="I334" s="129"/>
      <c r="J334" s="129"/>
      <c r="K334" s="129"/>
      <c r="L334" s="129"/>
      <c r="M334" s="223"/>
      <c r="N334" s="10">
        <f t="shared" si="66"/>
        <v>0</v>
      </c>
      <c r="O334" s="10">
        <f>IF(C334='User Input'!$C$1,1,0)</f>
        <v>0</v>
      </c>
      <c r="P334" s="10">
        <f t="shared" si="65"/>
        <v>0</v>
      </c>
      <c r="Q334" s="10">
        <f t="shared" si="67"/>
        <v>0</v>
      </c>
      <c r="R334" s="10">
        <f t="shared" si="68"/>
        <v>0</v>
      </c>
      <c r="S334" s="10">
        <f t="shared" si="69"/>
        <v>0</v>
      </c>
      <c r="T334" s="23">
        <f t="shared" si="70"/>
        <v>0</v>
      </c>
      <c r="U334" s="247"/>
      <c r="V334" s="228" t="s">
        <v>454</v>
      </c>
      <c r="W334" s="125"/>
      <c r="X334" s="225"/>
      <c r="Y334" s="216"/>
      <c r="Z334" s="216"/>
      <c r="AA334" s="235"/>
      <c r="AB334" s="278" t="s">
        <v>454</v>
      </c>
      <c r="AC334" s="280" t="s">
        <v>454</v>
      </c>
      <c r="AD334" s="280" t="s">
        <v>454</v>
      </c>
      <c r="AE334" s="273" t="s">
        <v>454</v>
      </c>
      <c r="AF334" s="273" t="s">
        <v>454</v>
      </c>
      <c r="AG334" s="273" t="s">
        <v>454</v>
      </c>
      <c r="AH334" s="10" t="e">
        <f t="shared" si="71"/>
        <v>#VALUE!</v>
      </c>
      <c r="AI334" s="10" t="e">
        <f t="shared" si="72"/>
        <v>#VALUE!</v>
      </c>
      <c r="AJ334" s="10">
        <f>IF(W334='User Input'!$C$1,1,0)</f>
        <v>0</v>
      </c>
      <c r="AK334" s="10">
        <f t="shared" si="77"/>
        <v>0</v>
      </c>
      <c r="AL334" s="10">
        <f t="shared" si="73"/>
        <v>0</v>
      </c>
      <c r="AM334" s="10" t="str">
        <f t="shared" si="74"/>
        <v xml:space="preserve"> </v>
      </c>
      <c r="AN334" s="10">
        <f t="shared" si="75"/>
        <v>0</v>
      </c>
      <c r="AO334" s="23">
        <f t="shared" si="76"/>
        <v>0</v>
      </c>
    </row>
    <row r="335" spans="1:41" s="220" customFormat="1">
      <c r="A335" s="238"/>
      <c r="B335" s="221"/>
      <c r="C335" s="221"/>
      <c r="D335" s="222"/>
      <c r="E335" s="216"/>
      <c r="F335" s="216"/>
      <c r="G335" s="133"/>
      <c r="H335" s="129"/>
      <c r="I335" s="129"/>
      <c r="J335" s="129"/>
      <c r="K335" s="129"/>
      <c r="L335" s="129"/>
      <c r="M335" s="223"/>
      <c r="N335" s="10">
        <f t="shared" si="66"/>
        <v>0</v>
      </c>
      <c r="O335" s="10">
        <f>IF(C335='User Input'!$C$1,1,0)</f>
        <v>0</v>
      </c>
      <c r="P335" s="10">
        <f t="shared" si="65"/>
        <v>0</v>
      </c>
      <c r="Q335" s="10">
        <f t="shared" si="67"/>
        <v>0</v>
      </c>
      <c r="R335" s="10">
        <f t="shared" si="68"/>
        <v>0</v>
      </c>
      <c r="S335" s="10">
        <f t="shared" si="69"/>
        <v>0</v>
      </c>
      <c r="T335" s="23">
        <f t="shared" si="70"/>
        <v>0</v>
      </c>
      <c r="U335" s="247"/>
      <c r="V335" s="226"/>
      <c r="W335" s="125"/>
      <c r="X335" s="225"/>
      <c r="Y335" s="216"/>
      <c r="Z335" s="216"/>
      <c r="AA335" s="235"/>
      <c r="AB335" s="217"/>
      <c r="AC335" s="215"/>
      <c r="AD335" s="215"/>
      <c r="AE335" s="129"/>
      <c r="AF335" s="129"/>
      <c r="AG335" s="129"/>
      <c r="AH335" s="10" t="e">
        <f>#REF!*#REF!</f>
        <v>#REF!</v>
      </c>
      <c r="AI335" s="10" t="e">
        <f>#REF!*#REF!</f>
        <v>#REF!</v>
      </c>
      <c r="AJ335" s="10" t="e">
        <f>IF(#REF!='User Input'!$C$1,1,0)</f>
        <v>#REF!</v>
      </c>
      <c r="AK335" s="10" t="e">
        <f t="shared" si="77"/>
        <v>#REF!</v>
      </c>
      <c r="AL335" s="10" t="e">
        <f t="shared" si="73"/>
        <v>#REF!</v>
      </c>
      <c r="AM335" s="10" t="e">
        <f>#REF!</f>
        <v>#REF!</v>
      </c>
      <c r="AN335" s="10" t="e">
        <f>#REF!</f>
        <v>#REF!</v>
      </c>
      <c r="AO335" s="23" t="e">
        <f>#REF!</f>
        <v>#REF!</v>
      </c>
    </row>
    <row r="336" spans="1:41" s="220" customFormat="1">
      <c r="A336" s="238"/>
      <c r="B336" s="221"/>
      <c r="C336" s="221"/>
      <c r="D336" s="222"/>
      <c r="E336" s="216"/>
      <c r="F336" s="216"/>
      <c r="G336" s="133"/>
      <c r="H336" s="129"/>
      <c r="I336" s="129"/>
      <c r="J336" s="129"/>
      <c r="K336" s="129"/>
      <c r="L336" s="129"/>
      <c r="M336" s="223"/>
      <c r="N336" s="10">
        <f t="shared" si="66"/>
        <v>0</v>
      </c>
      <c r="O336" s="10">
        <f>IF(C336='User Input'!$C$1,1,0)</f>
        <v>0</v>
      </c>
      <c r="P336" s="10">
        <f t="shared" si="65"/>
        <v>0</v>
      </c>
      <c r="Q336" s="10">
        <f t="shared" si="67"/>
        <v>0</v>
      </c>
      <c r="R336" s="10">
        <f t="shared" si="68"/>
        <v>0</v>
      </c>
      <c r="S336" s="10">
        <f t="shared" si="69"/>
        <v>0</v>
      </c>
      <c r="T336" s="23">
        <f t="shared" si="70"/>
        <v>0</v>
      </c>
      <c r="U336" s="247"/>
      <c r="V336" s="226"/>
      <c r="W336" s="125"/>
      <c r="X336" s="225"/>
      <c r="Y336" s="216"/>
      <c r="Z336" s="216"/>
      <c r="AA336" s="235"/>
      <c r="AB336" s="217"/>
      <c r="AC336" s="215"/>
      <c r="AD336" s="215"/>
      <c r="AE336" s="129"/>
      <c r="AF336" s="129"/>
      <c r="AG336" s="129"/>
      <c r="AH336" s="10" t="e">
        <f>#REF!*#REF!</f>
        <v>#REF!</v>
      </c>
      <c r="AI336" s="10" t="e">
        <f>#REF!*#REF!</f>
        <v>#REF!</v>
      </c>
      <c r="AJ336" s="10" t="e">
        <f>IF(#REF!='User Input'!$C$1,1,0)</f>
        <v>#REF!</v>
      </c>
      <c r="AK336" s="10" t="e">
        <f t="shared" si="77"/>
        <v>#REF!</v>
      </c>
      <c r="AL336" s="10" t="e">
        <f t="shared" si="73"/>
        <v>#REF!</v>
      </c>
      <c r="AM336" s="10" t="e">
        <f>#REF!</f>
        <v>#REF!</v>
      </c>
      <c r="AN336" s="10" t="e">
        <f>#REF!</f>
        <v>#REF!</v>
      </c>
      <c r="AO336" s="23" t="e">
        <f>#REF!</f>
        <v>#REF!</v>
      </c>
    </row>
    <row r="337" spans="1:41" s="220" customFormat="1">
      <c r="A337" s="238"/>
      <c r="B337" s="221"/>
      <c r="C337" s="221"/>
      <c r="D337" s="222"/>
      <c r="E337" s="216"/>
      <c r="F337" s="216"/>
      <c r="G337" s="133"/>
      <c r="H337" s="129"/>
      <c r="I337" s="129"/>
      <c r="J337" s="129"/>
      <c r="K337" s="129"/>
      <c r="L337" s="129"/>
      <c r="M337" s="223"/>
      <c r="N337" s="10">
        <f t="shared" si="66"/>
        <v>0</v>
      </c>
      <c r="O337" s="10">
        <f>IF(C337='User Input'!$C$1,1,0)</f>
        <v>0</v>
      </c>
      <c r="P337" s="10">
        <f t="shared" si="65"/>
        <v>0</v>
      </c>
      <c r="Q337" s="10">
        <f t="shared" si="67"/>
        <v>0</v>
      </c>
      <c r="R337" s="10">
        <f t="shared" si="68"/>
        <v>0</v>
      </c>
      <c r="S337" s="10">
        <f t="shared" si="69"/>
        <v>0</v>
      </c>
      <c r="T337" s="23">
        <f t="shared" si="70"/>
        <v>0</v>
      </c>
      <c r="U337" s="247"/>
      <c r="V337" s="226"/>
      <c r="W337" s="125"/>
      <c r="X337" s="225"/>
      <c r="Y337" s="216"/>
      <c r="Z337" s="216"/>
      <c r="AA337" s="235"/>
      <c r="AB337" s="217"/>
      <c r="AC337" s="215"/>
      <c r="AD337" s="215"/>
      <c r="AE337" s="129"/>
      <c r="AF337" s="129"/>
      <c r="AG337" s="129"/>
      <c r="AH337" s="10" t="e">
        <f>#REF!*#REF!</f>
        <v>#REF!</v>
      </c>
      <c r="AI337" s="10" t="e">
        <f>#REF!*#REF!</f>
        <v>#REF!</v>
      </c>
      <c r="AJ337" s="10" t="e">
        <f>IF(#REF!='User Input'!$C$1,1,0)</f>
        <v>#REF!</v>
      </c>
      <c r="AK337" s="10" t="e">
        <f t="shared" si="77"/>
        <v>#REF!</v>
      </c>
      <c r="AL337" s="10" t="e">
        <f t="shared" si="73"/>
        <v>#REF!</v>
      </c>
      <c r="AM337" s="10" t="e">
        <f>#REF!</f>
        <v>#REF!</v>
      </c>
      <c r="AN337" s="10" t="e">
        <f>#REF!</f>
        <v>#REF!</v>
      </c>
      <c r="AO337" s="23" t="e">
        <f>#REF!</f>
        <v>#REF!</v>
      </c>
    </row>
    <row r="338" spans="1:41" s="220" customFormat="1">
      <c r="A338" s="238"/>
      <c r="B338" s="221"/>
      <c r="C338" s="221"/>
      <c r="D338" s="222"/>
      <c r="E338" s="216"/>
      <c r="F338" s="216"/>
      <c r="G338" s="133"/>
      <c r="H338" s="129"/>
      <c r="I338" s="129"/>
      <c r="J338" s="129"/>
      <c r="K338" s="129"/>
      <c r="L338" s="129"/>
      <c r="M338" s="223"/>
      <c r="N338" s="10">
        <f t="shared" si="66"/>
        <v>0</v>
      </c>
      <c r="O338" s="10">
        <f>IF(C338='User Input'!$C$1,1,0)</f>
        <v>0</v>
      </c>
      <c r="P338" s="10">
        <f t="shared" si="65"/>
        <v>0</v>
      </c>
      <c r="Q338" s="10">
        <f t="shared" si="67"/>
        <v>0</v>
      </c>
      <c r="R338" s="10">
        <f t="shared" si="68"/>
        <v>0</v>
      </c>
      <c r="S338" s="10">
        <f t="shared" si="69"/>
        <v>0</v>
      </c>
      <c r="T338" s="23">
        <f t="shared" si="70"/>
        <v>0</v>
      </c>
      <c r="U338" s="247"/>
      <c r="V338" s="226"/>
      <c r="W338" s="125"/>
      <c r="X338" s="225"/>
      <c r="Y338" s="216"/>
      <c r="Z338" s="216"/>
      <c r="AA338" s="235"/>
      <c r="AB338" s="217"/>
      <c r="AC338" s="215"/>
      <c r="AD338" s="215"/>
      <c r="AE338" s="129"/>
      <c r="AF338" s="129"/>
      <c r="AG338" s="129"/>
      <c r="AH338" s="10" t="e">
        <f>#REF!*#REF!</f>
        <v>#REF!</v>
      </c>
      <c r="AI338" s="10" t="e">
        <f>#REF!*#REF!</f>
        <v>#REF!</v>
      </c>
      <c r="AJ338" s="10" t="e">
        <f>IF(#REF!='User Input'!$C$1,1,0)</f>
        <v>#REF!</v>
      </c>
      <c r="AK338" s="10" t="e">
        <f t="shared" si="77"/>
        <v>#REF!</v>
      </c>
      <c r="AL338" s="10" t="e">
        <f t="shared" si="73"/>
        <v>#REF!</v>
      </c>
      <c r="AM338" s="10" t="e">
        <f>#REF!</f>
        <v>#REF!</v>
      </c>
      <c r="AN338" s="10" t="e">
        <f>#REF!</f>
        <v>#REF!</v>
      </c>
      <c r="AO338" s="23" t="e">
        <f>#REF!</f>
        <v>#REF!</v>
      </c>
    </row>
    <row r="339" spans="1:41" s="220" customFormat="1">
      <c r="A339" s="238"/>
      <c r="B339" s="221"/>
      <c r="C339" s="221"/>
      <c r="D339" s="222"/>
      <c r="E339" s="216"/>
      <c r="F339" s="216"/>
      <c r="G339" s="133"/>
      <c r="H339" s="129"/>
      <c r="I339" s="129"/>
      <c r="J339" s="129"/>
      <c r="K339" s="129"/>
      <c r="L339" s="129"/>
      <c r="M339" s="223"/>
      <c r="N339" s="10">
        <f t="shared" si="66"/>
        <v>0</v>
      </c>
      <c r="O339" s="10">
        <f>IF(C339='User Input'!$C$1,1,0)</f>
        <v>0</v>
      </c>
      <c r="P339" s="10">
        <f t="shared" si="65"/>
        <v>0</v>
      </c>
      <c r="Q339" s="10">
        <f t="shared" si="67"/>
        <v>0</v>
      </c>
      <c r="R339" s="10">
        <f t="shared" si="68"/>
        <v>0</v>
      </c>
      <c r="S339" s="10">
        <f t="shared" si="69"/>
        <v>0</v>
      </c>
      <c r="T339" s="23">
        <f t="shared" si="70"/>
        <v>0</v>
      </c>
      <c r="U339" s="247"/>
      <c r="V339" s="226"/>
      <c r="W339" s="125"/>
      <c r="X339" s="225"/>
      <c r="Y339" s="216"/>
      <c r="Z339" s="216"/>
      <c r="AA339" s="235"/>
      <c r="AB339" s="217"/>
      <c r="AC339" s="215"/>
      <c r="AD339" s="215"/>
      <c r="AE339" s="129"/>
      <c r="AF339" s="129"/>
      <c r="AG339" s="129"/>
      <c r="AH339" s="10" t="e">
        <f>#REF!*#REF!</f>
        <v>#REF!</v>
      </c>
      <c r="AI339" s="10" t="e">
        <f>#REF!*#REF!</f>
        <v>#REF!</v>
      </c>
      <c r="AJ339" s="10" t="e">
        <f>IF(#REF!='User Input'!$C$1,1,0)</f>
        <v>#REF!</v>
      </c>
      <c r="AK339" s="10" t="e">
        <f t="shared" si="77"/>
        <v>#REF!</v>
      </c>
      <c r="AL339" s="10" t="e">
        <f t="shared" si="73"/>
        <v>#REF!</v>
      </c>
      <c r="AM339" s="10" t="e">
        <f>#REF!</f>
        <v>#REF!</v>
      </c>
      <c r="AN339" s="10" t="e">
        <f>#REF!</f>
        <v>#REF!</v>
      </c>
      <c r="AO339" s="23" t="e">
        <f>#REF!</f>
        <v>#REF!</v>
      </c>
    </row>
    <row r="340" spans="1:41" s="220" customFormat="1">
      <c r="A340" s="238"/>
      <c r="B340" s="221"/>
      <c r="C340" s="221"/>
      <c r="D340" s="222"/>
      <c r="E340" s="216"/>
      <c r="F340" s="216"/>
      <c r="G340" s="133"/>
      <c r="H340" s="129"/>
      <c r="I340" s="129"/>
      <c r="J340" s="129"/>
      <c r="K340" s="129"/>
      <c r="L340" s="129"/>
      <c r="M340" s="223"/>
      <c r="N340" s="10">
        <f t="shared" si="66"/>
        <v>0</v>
      </c>
      <c r="O340" s="10">
        <f>IF(C340='User Input'!$C$1,1,0)</f>
        <v>0</v>
      </c>
      <c r="P340" s="10">
        <f t="shared" si="65"/>
        <v>0</v>
      </c>
      <c r="Q340" s="10">
        <f t="shared" si="67"/>
        <v>0</v>
      </c>
      <c r="R340" s="10">
        <f t="shared" si="68"/>
        <v>0</v>
      </c>
      <c r="S340" s="10">
        <f t="shared" si="69"/>
        <v>0</v>
      </c>
      <c r="T340" s="23">
        <f t="shared" si="70"/>
        <v>0</v>
      </c>
      <c r="U340" s="247"/>
      <c r="V340" s="226"/>
      <c r="W340" s="125"/>
      <c r="X340" s="225"/>
      <c r="Y340" s="216"/>
      <c r="Z340" s="216"/>
      <c r="AA340" s="235"/>
      <c r="AB340" s="217"/>
      <c r="AC340" s="215"/>
      <c r="AD340" s="215"/>
      <c r="AE340" s="129"/>
      <c r="AF340" s="129"/>
      <c r="AG340" s="129"/>
      <c r="AH340" s="10" t="e">
        <f>#REF!*#REF!</f>
        <v>#REF!</v>
      </c>
      <c r="AI340" s="10" t="e">
        <f>#REF!*#REF!</f>
        <v>#REF!</v>
      </c>
      <c r="AJ340" s="10" t="e">
        <f>IF(#REF!='User Input'!$C$1,1,0)</f>
        <v>#REF!</v>
      </c>
      <c r="AK340" s="10" t="e">
        <f t="shared" si="77"/>
        <v>#REF!</v>
      </c>
      <c r="AL340" s="10" t="e">
        <f t="shared" si="73"/>
        <v>#REF!</v>
      </c>
      <c r="AM340" s="10" t="e">
        <f>#REF!</f>
        <v>#REF!</v>
      </c>
      <c r="AN340" s="10" t="e">
        <f>#REF!</f>
        <v>#REF!</v>
      </c>
      <c r="AO340" s="23" t="e">
        <f>#REF!</f>
        <v>#REF!</v>
      </c>
    </row>
    <row r="341" spans="1:41" s="220" customFormat="1">
      <c r="A341" s="238"/>
      <c r="B341" s="221"/>
      <c r="C341" s="221"/>
      <c r="D341" s="222"/>
      <c r="E341" s="216"/>
      <c r="F341" s="216"/>
      <c r="G341" s="133"/>
      <c r="H341" s="129"/>
      <c r="I341" s="129"/>
      <c r="J341" s="129"/>
      <c r="K341" s="129"/>
      <c r="L341" s="129"/>
      <c r="M341" s="223"/>
      <c r="N341" s="10">
        <f t="shared" si="66"/>
        <v>0</v>
      </c>
      <c r="O341" s="10">
        <f>IF(C341='User Input'!$C$1,1,0)</f>
        <v>0</v>
      </c>
      <c r="P341" s="10">
        <f t="shared" si="65"/>
        <v>0</v>
      </c>
      <c r="Q341" s="10">
        <f t="shared" si="67"/>
        <v>0</v>
      </c>
      <c r="R341" s="10">
        <f t="shared" si="68"/>
        <v>0</v>
      </c>
      <c r="S341" s="10">
        <f t="shared" si="69"/>
        <v>0</v>
      </c>
      <c r="T341" s="23">
        <f t="shared" si="70"/>
        <v>0</v>
      </c>
      <c r="U341" s="247"/>
      <c r="V341" s="228"/>
      <c r="W341" s="125"/>
      <c r="X341" s="229"/>
      <c r="Y341" s="230"/>
      <c r="Z341" s="230"/>
      <c r="AA341" s="236"/>
      <c r="AB341" s="227"/>
      <c r="AC341" s="218"/>
      <c r="AD341" s="218"/>
      <c r="AE341" s="219"/>
      <c r="AF341" s="219"/>
      <c r="AG341" s="219"/>
      <c r="AH341" s="10" t="e">
        <f>#REF!*#REF!</f>
        <v>#REF!</v>
      </c>
      <c r="AI341" s="10" t="e">
        <f>#REF!*#REF!</f>
        <v>#REF!</v>
      </c>
      <c r="AJ341" s="10" t="e">
        <f>IF(#REF!='User Input'!$C$1,1,0)</f>
        <v>#REF!</v>
      </c>
      <c r="AK341" s="10" t="e">
        <f t="shared" si="77"/>
        <v>#REF!</v>
      </c>
      <c r="AL341" s="10" t="e">
        <f t="shared" si="73"/>
        <v>#REF!</v>
      </c>
      <c r="AM341" s="10" t="e">
        <f>#REF!</f>
        <v>#REF!</v>
      </c>
      <c r="AN341" s="10" t="e">
        <f>#REF!</f>
        <v>#REF!</v>
      </c>
      <c r="AO341" s="23" t="e">
        <f>#REF!</f>
        <v>#REF!</v>
      </c>
    </row>
    <row r="342" spans="1:41" s="220" customFormat="1">
      <c r="A342" s="238"/>
      <c r="B342" s="221"/>
      <c r="C342" s="221"/>
      <c r="D342" s="222"/>
      <c r="E342" s="216"/>
      <c r="F342" s="216"/>
      <c r="G342" s="133"/>
      <c r="H342" s="129"/>
      <c r="I342" s="129"/>
      <c r="J342" s="129"/>
      <c r="K342" s="129"/>
      <c r="L342" s="129"/>
      <c r="M342" s="223"/>
      <c r="N342" s="220">
        <f t="shared" si="66"/>
        <v>0</v>
      </c>
      <c r="O342" s="220">
        <f>IF(C342='User Input'!$C$1,1,0)</f>
        <v>0</v>
      </c>
      <c r="P342" s="10">
        <f t="shared" si="65"/>
        <v>0</v>
      </c>
      <c r="Q342" s="220">
        <f t="shared" si="67"/>
        <v>0</v>
      </c>
      <c r="R342" s="220">
        <f t="shared" si="68"/>
        <v>0</v>
      </c>
      <c r="S342" s="220">
        <f t="shared" si="69"/>
        <v>0</v>
      </c>
      <c r="T342" s="224">
        <f t="shared" si="70"/>
        <v>0</v>
      </c>
      <c r="U342" s="247"/>
      <c r="V342" s="226"/>
      <c r="W342" s="221"/>
      <c r="X342" s="225"/>
      <c r="Y342" s="216"/>
      <c r="Z342" s="216"/>
      <c r="AA342" s="235"/>
      <c r="AB342" s="217"/>
      <c r="AC342" s="215"/>
      <c r="AD342" s="215"/>
      <c r="AE342" s="129"/>
      <c r="AF342" s="129"/>
      <c r="AG342" s="129"/>
      <c r="AH342" s="10" t="e">
        <f>#REF!*#REF!</f>
        <v>#REF!</v>
      </c>
      <c r="AI342" s="10" t="e">
        <f>#REF!*#REF!</f>
        <v>#REF!</v>
      </c>
      <c r="AJ342" s="10" t="e">
        <f>IF(#REF!='User Input'!$C$1,1,0)</f>
        <v>#REF!</v>
      </c>
      <c r="AK342" s="10" t="e">
        <f t="shared" si="77"/>
        <v>#REF!</v>
      </c>
      <c r="AL342" s="10" t="e">
        <f t="shared" si="73"/>
        <v>#REF!</v>
      </c>
      <c r="AM342" s="10" t="e">
        <f>#REF!</f>
        <v>#REF!</v>
      </c>
      <c r="AN342" s="10" t="e">
        <f>#REF!</f>
        <v>#REF!</v>
      </c>
      <c r="AO342" s="23" t="e">
        <f>#REF!</f>
        <v>#REF!</v>
      </c>
    </row>
    <row r="343" spans="1:41" s="220" customFormat="1">
      <c r="A343" s="238"/>
      <c r="B343" s="221"/>
      <c r="C343" s="221"/>
      <c r="D343" s="222"/>
      <c r="E343" s="216"/>
      <c r="F343" s="216"/>
      <c r="G343" s="133"/>
      <c r="H343" s="129"/>
      <c r="I343" s="129"/>
      <c r="J343" s="129"/>
      <c r="K343" s="129"/>
      <c r="L343" s="129"/>
      <c r="M343" s="223"/>
      <c r="N343" s="220">
        <f t="shared" si="66"/>
        <v>0</v>
      </c>
      <c r="O343" s="220">
        <f>IF(C343='User Input'!$C$1,1,0)</f>
        <v>0</v>
      </c>
      <c r="P343" s="10">
        <f t="shared" si="65"/>
        <v>0</v>
      </c>
      <c r="Q343" s="220">
        <f t="shared" si="67"/>
        <v>0</v>
      </c>
      <c r="R343" s="220">
        <f t="shared" si="68"/>
        <v>0</v>
      </c>
      <c r="S343" s="220">
        <f t="shared" si="69"/>
        <v>0</v>
      </c>
      <c r="T343" s="224">
        <f t="shared" si="70"/>
        <v>0</v>
      </c>
      <c r="U343" s="247"/>
      <c r="V343" s="226"/>
      <c r="W343" s="221"/>
      <c r="X343" s="225"/>
      <c r="Y343" s="216"/>
      <c r="Z343" s="216"/>
      <c r="AA343" s="235"/>
      <c r="AB343" s="217"/>
      <c r="AC343" s="215"/>
      <c r="AD343" s="215"/>
      <c r="AE343" s="129"/>
      <c r="AF343" s="129"/>
      <c r="AG343" s="129"/>
      <c r="AH343" s="10" t="e">
        <f>#REF!*#REF!</f>
        <v>#REF!</v>
      </c>
      <c r="AI343" s="10" t="e">
        <f>#REF!*#REF!</f>
        <v>#REF!</v>
      </c>
      <c r="AJ343" s="10" t="e">
        <f>IF(#REF!='User Input'!$C$1,1,0)</f>
        <v>#REF!</v>
      </c>
      <c r="AK343" s="10" t="e">
        <f t="shared" si="77"/>
        <v>#REF!</v>
      </c>
      <c r="AL343" s="10" t="e">
        <f t="shared" si="73"/>
        <v>#REF!</v>
      </c>
      <c r="AM343" s="10" t="e">
        <f>#REF!</f>
        <v>#REF!</v>
      </c>
      <c r="AN343" s="10" t="e">
        <f>#REF!</f>
        <v>#REF!</v>
      </c>
      <c r="AO343" s="23" t="e">
        <f>#REF!</f>
        <v>#REF!</v>
      </c>
    </row>
    <row r="344" spans="1:41" s="220" customFormat="1">
      <c r="A344" s="238"/>
      <c r="B344" s="221"/>
      <c r="C344" s="221"/>
      <c r="D344" s="222"/>
      <c r="E344" s="216"/>
      <c r="F344" s="216"/>
      <c r="G344" s="133"/>
      <c r="H344" s="129"/>
      <c r="I344" s="129"/>
      <c r="J344" s="129"/>
      <c r="K344" s="129"/>
      <c r="L344" s="129"/>
      <c r="M344" s="223"/>
      <c r="N344" s="220">
        <f t="shared" si="66"/>
        <v>0</v>
      </c>
      <c r="O344" s="220">
        <f>IF(C344='User Input'!$C$1,1,0)</f>
        <v>0</v>
      </c>
      <c r="P344" s="10">
        <f t="shared" si="65"/>
        <v>0</v>
      </c>
      <c r="Q344" s="220">
        <f t="shared" si="67"/>
        <v>0</v>
      </c>
      <c r="R344" s="220">
        <f t="shared" si="68"/>
        <v>0</v>
      </c>
      <c r="S344" s="220">
        <f t="shared" si="69"/>
        <v>0</v>
      </c>
      <c r="T344" s="224">
        <f t="shared" si="70"/>
        <v>0</v>
      </c>
      <c r="U344" s="247"/>
      <c r="V344" s="226"/>
      <c r="W344" s="221"/>
      <c r="X344" s="225"/>
      <c r="Y344" s="216"/>
      <c r="Z344" s="216"/>
      <c r="AA344" s="235"/>
      <c r="AB344" s="217"/>
      <c r="AC344" s="215"/>
      <c r="AD344" s="215"/>
      <c r="AE344" s="129"/>
      <c r="AF344" s="129"/>
      <c r="AG344" s="129"/>
      <c r="AH344" s="10" t="e">
        <f>#REF!*#REF!</f>
        <v>#REF!</v>
      </c>
      <c r="AI344" s="10" t="e">
        <f>#REF!*#REF!</f>
        <v>#REF!</v>
      </c>
      <c r="AJ344" s="10" t="e">
        <f>IF(#REF!='User Input'!$C$1,1,0)</f>
        <v>#REF!</v>
      </c>
      <c r="AK344" s="10" t="e">
        <f t="shared" si="77"/>
        <v>#REF!</v>
      </c>
      <c r="AL344" s="10" t="e">
        <f t="shared" si="73"/>
        <v>#REF!</v>
      </c>
      <c r="AM344" s="10" t="e">
        <f>#REF!</f>
        <v>#REF!</v>
      </c>
      <c r="AN344" s="10" t="e">
        <f>#REF!</f>
        <v>#REF!</v>
      </c>
      <c r="AO344" s="23" t="e">
        <f>#REF!</f>
        <v>#REF!</v>
      </c>
    </row>
    <row r="345" spans="1:41" s="220" customFormat="1">
      <c r="A345" s="238"/>
      <c r="B345" s="221"/>
      <c r="C345" s="221"/>
      <c r="D345" s="222"/>
      <c r="E345" s="216"/>
      <c r="F345" s="216"/>
      <c r="G345" s="133"/>
      <c r="H345" s="129"/>
      <c r="I345" s="129"/>
      <c r="J345" s="129"/>
      <c r="K345" s="129"/>
      <c r="L345" s="129"/>
      <c r="M345" s="223"/>
      <c r="N345" s="220">
        <f t="shared" si="66"/>
        <v>0</v>
      </c>
      <c r="O345" s="220">
        <f>IF(C345='User Input'!$C$1,1,0)</f>
        <v>0</v>
      </c>
      <c r="P345" s="10">
        <f t="shared" si="65"/>
        <v>0</v>
      </c>
      <c r="Q345" s="220">
        <f t="shared" si="67"/>
        <v>0</v>
      </c>
      <c r="R345" s="220">
        <f t="shared" si="68"/>
        <v>0</v>
      </c>
      <c r="S345" s="220">
        <f t="shared" si="69"/>
        <v>0</v>
      </c>
      <c r="T345" s="224">
        <f t="shared" si="70"/>
        <v>0</v>
      </c>
      <c r="U345" s="247"/>
      <c r="V345" s="226"/>
      <c r="W345" s="221"/>
      <c r="X345" s="225"/>
      <c r="Y345" s="216"/>
      <c r="Z345" s="216"/>
      <c r="AA345" s="235"/>
      <c r="AB345" s="217"/>
      <c r="AC345" s="215"/>
      <c r="AD345" s="215"/>
      <c r="AE345" s="129"/>
      <c r="AF345" s="129"/>
      <c r="AG345" s="129"/>
      <c r="AH345" s="10" t="e">
        <f>#REF!*#REF!</f>
        <v>#REF!</v>
      </c>
      <c r="AI345" s="10" t="e">
        <f>#REF!*#REF!</f>
        <v>#REF!</v>
      </c>
      <c r="AJ345" s="10" t="e">
        <f>IF(#REF!='User Input'!$C$1,1,0)</f>
        <v>#REF!</v>
      </c>
      <c r="AK345" s="10" t="e">
        <f t="shared" si="77"/>
        <v>#REF!</v>
      </c>
      <c r="AL345" s="10" t="e">
        <f t="shared" si="73"/>
        <v>#REF!</v>
      </c>
      <c r="AM345" s="10" t="e">
        <f>#REF!</f>
        <v>#REF!</v>
      </c>
      <c r="AN345" s="10" t="e">
        <f>#REF!</f>
        <v>#REF!</v>
      </c>
      <c r="AO345" s="23" t="e">
        <f>#REF!</f>
        <v>#REF!</v>
      </c>
    </row>
    <row r="346" spans="1:41" s="220" customFormat="1">
      <c r="A346" s="238"/>
      <c r="B346" s="221"/>
      <c r="C346" s="221"/>
      <c r="D346" s="222"/>
      <c r="E346" s="216"/>
      <c r="F346" s="216"/>
      <c r="G346" s="133"/>
      <c r="H346" s="129"/>
      <c r="I346" s="129"/>
      <c r="J346" s="129"/>
      <c r="K346" s="129"/>
      <c r="L346" s="129"/>
      <c r="M346" s="223"/>
      <c r="N346" s="220">
        <f t="shared" si="66"/>
        <v>0</v>
      </c>
      <c r="O346" s="220">
        <f>IF(C346='User Input'!$C$1,1,0)</f>
        <v>0</v>
      </c>
      <c r="P346" s="10">
        <f t="shared" si="65"/>
        <v>0</v>
      </c>
      <c r="Q346" s="220">
        <f t="shared" si="67"/>
        <v>0</v>
      </c>
      <c r="R346" s="220">
        <f t="shared" si="68"/>
        <v>0</v>
      </c>
      <c r="S346" s="220">
        <f t="shared" si="69"/>
        <v>0</v>
      </c>
      <c r="T346" s="224">
        <f t="shared" si="70"/>
        <v>0</v>
      </c>
      <c r="U346" s="247"/>
      <c r="V346" s="226"/>
      <c r="W346" s="221"/>
      <c r="X346" s="225"/>
      <c r="Y346" s="216"/>
      <c r="Z346" s="216"/>
      <c r="AA346" s="235"/>
      <c r="AB346" s="217"/>
      <c r="AC346" s="215"/>
      <c r="AD346" s="215"/>
      <c r="AE346" s="129"/>
      <c r="AF346" s="129"/>
      <c r="AG346" s="129"/>
      <c r="AH346" s="10" t="e">
        <f>#REF!*#REF!</f>
        <v>#REF!</v>
      </c>
      <c r="AI346" s="10" t="e">
        <f>#REF!*#REF!</f>
        <v>#REF!</v>
      </c>
      <c r="AJ346" s="10" t="e">
        <f>IF(#REF!='User Input'!$C$1,1,0)</f>
        <v>#REF!</v>
      </c>
      <c r="AK346" s="10" t="e">
        <f t="shared" si="77"/>
        <v>#REF!</v>
      </c>
      <c r="AL346" s="10" t="e">
        <f t="shared" si="73"/>
        <v>#REF!</v>
      </c>
      <c r="AM346" s="10" t="e">
        <f>#REF!</f>
        <v>#REF!</v>
      </c>
      <c r="AN346" s="10" t="e">
        <f>#REF!</f>
        <v>#REF!</v>
      </c>
      <c r="AO346" s="23" t="e">
        <f>#REF!</f>
        <v>#REF!</v>
      </c>
    </row>
    <row r="347" spans="1:41" s="220" customFormat="1">
      <c r="A347" s="238"/>
      <c r="B347" s="221"/>
      <c r="C347" s="221"/>
      <c r="D347" s="222"/>
      <c r="E347" s="216"/>
      <c r="F347" s="216"/>
      <c r="G347" s="133"/>
      <c r="H347" s="129"/>
      <c r="I347" s="129"/>
      <c r="J347" s="129"/>
      <c r="K347" s="129"/>
      <c r="L347" s="129"/>
      <c r="M347" s="223"/>
      <c r="N347" s="220">
        <f t="shared" si="66"/>
        <v>0</v>
      </c>
      <c r="O347" s="220">
        <f>IF(C347='User Input'!$C$1,1,0)</f>
        <v>0</v>
      </c>
      <c r="P347" s="10">
        <f t="shared" si="65"/>
        <v>0</v>
      </c>
      <c r="Q347" s="220">
        <f t="shared" si="67"/>
        <v>0</v>
      </c>
      <c r="R347" s="220">
        <f t="shared" si="68"/>
        <v>0</v>
      </c>
      <c r="S347" s="220">
        <f t="shared" si="69"/>
        <v>0</v>
      </c>
      <c r="T347" s="224">
        <f t="shared" si="70"/>
        <v>0</v>
      </c>
      <c r="U347" s="247"/>
      <c r="V347" s="226"/>
      <c r="W347" s="221"/>
      <c r="X347" s="225"/>
      <c r="Y347" s="216"/>
      <c r="Z347" s="216"/>
      <c r="AA347" s="235"/>
      <c r="AB347" s="217"/>
      <c r="AC347" s="215"/>
      <c r="AD347" s="215"/>
      <c r="AE347" s="129"/>
      <c r="AF347" s="129"/>
      <c r="AG347" s="129"/>
      <c r="AH347" s="10" t="e">
        <f>#REF!*#REF!</f>
        <v>#REF!</v>
      </c>
      <c r="AI347" s="10" t="e">
        <f>#REF!*#REF!</f>
        <v>#REF!</v>
      </c>
      <c r="AJ347" s="10" t="e">
        <f>IF(#REF!='User Input'!$C$1,1,0)</f>
        <v>#REF!</v>
      </c>
      <c r="AK347" s="10" t="e">
        <f t="shared" si="77"/>
        <v>#REF!</v>
      </c>
      <c r="AL347" s="10" t="e">
        <f t="shared" si="73"/>
        <v>#REF!</v>
      </c>
      <c r="AM347" s="10" t="e">
        <f>#REF!</f>
        <v>#REF!</v>
      </c>
      <c r="AN347" s="10" t="e">
        <f>#REF!</f>
        <v>#REF!</v>
      </c>
      <c r="AO347" s="23" t="e">
        <f>#REF!</f>
        <v>#REF!</v>
      </c>
    </row>
    <row r="348" spans="1:41" s="220" customFormat="1">
      <c r="A348" s="238"/>
      <c r="B348" s="221"/>
      <c r="C348" s="221"/>
      <c r="D348" s="222"/>
      <c r="E348" s="216"/>
      <c r="F348" s="216"/>
      <c r="G348" s="133"/>
      <c r="H348" s="129"/>
      <c r="I348" s="129"/>
      <c r="J348" s="129"/>
      <c r="K348" s="129"/>
      <c r="L348" s="129"/>
      <c r="M348" s="223"/>
      <c r="N348" s="220">
        <f t="shared" si="66"/>
        <v>0</v>
      </c>
      <c r="O348" s="220">
        <f>IF(C348='User Input'!$C$1,1,0)</f>
        <v>0</v>
      </c>
      <c r="P348" s="10">
        <f t="shared" si="65"/>
        <v>0</v>
      </c>
      <c r="Q348" s="220">
        <f t="shared" si="67"/>
        <v>0</v>
      </c>
      <c r="R348" s="220">
        <f t="shared" si="68"/>
        <v>0</v>
      </c>
      <c r="S348" s="220">
        <f t="shared" si="69"/>
        <v>0</v>
      </c>
      <c r="T348" s="224">
        <f t="shared" si="70"/>
        <v>0</v>
      </c>
      <c r="U348" s="247"/>
      <c r="V348" s="226"/>
      <c r="W348" s="221"/>
      <c r="X348" s="225"/>
      <c r="Y348" s="216"/>
      <c r="Z348" s="216"/>
      <c r="AA348" s="235"/>
      <c r="AB348" s="217"/>
      <c r="AC348" s="215"/>
      <c r="AD348" s="215"/>
      <c r="AE348" s="129"/>
      <c r="AF348" s="129"/>
      <c r="AG348" s="129"/>
      <c r="AH348" s="10" t="e">
        <f>#REF!*#REF!</f>
        <v>#REF!</v>
      </c>
      <c r="AI348" s="10" t="e">
        <f>#REF!*#REF!</f>
        <v>#REF!</v>
      </c>
      <c r="AJ348" s="10" t="e">
        <f>IF(#REF!='User Input'!$C$1,1,0)</f>
        <v>#REF!</v>
      </c>
      <c r="AK348" s="10" t="e">
        <f t="shared" si="77"/>
        <v>#REF!</v>
      </c>
      <c r="AL348" s="10" t="e">
        <f t="shared" si="73"/>
        <v>#REF!</v>
      </c>
      <c r="AM348" s="10" t="e">
        <f>#REF!</f>
        <v>#REF!</v>
      </c>
      <c r="AN348" s="10" t="e">
        <f>#REF!</f>
        <v>#REF!</v>
      </c>
      <c r="AO348" s="23" t="e">
        <f>#REF!</f>
        <v>#REF!</v>
      </c>
    </row>
    <row r="349" spans="1:41" s="220" customFormat="1">
      <c r="A349" s="238"/>
      <c r="B349" s="221"/>
      <c r="C349" s="221"/>
      <c r="D349" s="222"/>
      <c r="E349" s="216"/>
      <c r="F349" s="216"/>
      <c r="G349" s="133"/>
      <c r="H349" s="129"/>
      <c r="I349" s="129"/>
      <c r="J349" s="129"/>
      <c r="K349" s="129"/>
      <c r="L349" s="129"/>
      <c r="M349" s="223"/>
      <c r="N349" s="220">
        <f t="shared" si="66"/>
        <v>0</v>
      </c>
      <c r="O349" s="220">
        <f>IF(C349='User Input'!$C$1,1,0)</f>
        <v>0</v>
      </c>
      <c r="P349" s="10">
        <f t="shared" si="65"/>
        <v>0</v>
      </c>
      <c r="Q349" s="220">
        <f t="shared" si="67"/>
        <v>0</v>
      </c>
      <c r="R349" s="220">
        <f t="shared" si="68"/>
        <v>0</v>
      </c>
      <c r="S349" s="220">
        <f t="shared" si="69"/>
        <v>0</v>
      </c>
      <c r="T349" s="224">
        <f t="shared" si="70"/>
        <v>0</v>
      </c>
      <c r="U349" s="247"/>
      <c r="V349" s="226"/>
      <c r="W349" s="221"/>
      <c r="X349" s="225"/>
      <c r="Y349" s="216"/>
      <c r="Z349" s="216"/>
      <c r="AA349" s="235"/>
      <c r="AB349" s="217"/>
      <c r="AC349" s="215"/>
      <c r="AD349" s="215"/>
      <c r="AE349" s="129"/>
      <c r="AF349" s="129"/>
      <c r="AG349" s="129"/>
      <c r="AH349" s="10" t="e">
        <f>#REF!*#REF!</f>
        <v>#REF!</v>
      </c>
      <c r="AI349" s="10" t="e">
        <f>#REF!*#REF!</f>
        <v>#REF!</v>
      </c>
      <c r="AJ349" s="10" t="e">
        <f>IF(#REF!='User Input'!$C$1,1,0)</f>
        <v>#REF!</v>
      </c>
      <c r="AK349" s="10" t="e">
        <f t="shared" si="77"/>
        <v>#REF!</v>
      </c>
      <c r="AL349" s="10" t="e">
        <f t="shared" si="73"/>
        <v>#REF!</v>
      </c>
      <c r="AM349" s="10" t="e">
        <f>#REF!</f>
        <v>#REF!</v>
      </c>
      <c r="AN349" s="10" t="e">
        <f>#REF!</f>
        <v>#REF!</v>
      </c>
      <c r="AO349" s="23" t="e">
        <f>#REF!</f>
        <v>#REF!</v>
      </c>
    </row>
    <row r="350" spans="1:41" s="220" customFormat="1">
      <c r="A350" s="238"/>
      <c r="B350" s="221"/>
      <c r="C350" s="221"/>
      <c r="D350" s="222"/>
      <c r="E350" s="216"/>
      <c r="F350" s="216"/>
      <c r="G350" s="133"/>
      <c r="H350" s="129"/>
      <c r="I350" s="129"/>
      <c r="J350" s="129"/>
      <c r="K350" s="129"/>
      <c r="L350" s="129"/>
      <c r="M350" s="223"/>
      <c r="N350" s="220">
        <f t="shared" si="66"/>
        <v>0</v>
      </c>
      <c r="O350" s="220">
        <f>IF(C350='User Input'!$C$1,1,0)</f>
        <v>0</v>
      </c>
      <c r="P350" s="10">
        <f t="shared" si="65"/>
        <v>0</v>
      </c>
      <c r="Q350" s="220">
        <f t="shared" si="67"/>
        <v>0</v>
      </c>
      <c r="R350" s="220">
        <f t="shared" si="68"/>
        <v>0</v>
      </c>
      <c r="S350" s="220">
        <f t="shared" si="69"/>
        <v>0</v>
      </c>
      <c r="T350" s="224">
        <f t="shared" si="70"/>
        <v>0</v>
      </c>
      <c r="U350" s="247"/>
      <c r="V350" s="226"/>
      <c r="W350" s="221"/>
      <c r="X350" s="225"/>
      <c r="Y350" s="216"/>
      <c r="Z350" s="216"/>
      <c r="AA350" s="235"/>
      <c r="AB350" s="217"/>
      <c r="AC350" s="215"/>
      <c r="AD350" s="215"/>
      <c r="AE350" s="129"/>
      <c r="AF350" s="129"/>
      <c r="AG350" s="129"/>
      <c r="AH350" s="10" t="e">
        <f>#REF!*#REF!</f>
        <v>#REF!</v>
      </c>
      <c r="AI350" s="10" t="e">
        <f>#REF!*#REF!</f>
        <v>#REF!</v>
      </c>
      <c r="AJ350" s="10" t="e">
        <f>IF(#REF!='User Input'!$C$1,1,0)</f>
        <v>#REF!</v>
      </c>
      <c r="AK350" s="10" t="e">
        <f t="shared" si="77"/>
        <v>#REF!</v>
      </c>
      <c r="AL350" s="10" t="e">
        <f t="shared" si="73"/>
        <v>#REF!</v>
      </c>
      <c r="AM350" s="10" t="e">
        <f>#REF!</f>
        <v>#REF!</v>
      </c>
      <c r="AN350" s="10" t="e">
        <f>#REF!</f>
        <v>#REF!</v>
      </c>
      <c r="AO350" s="23" t="e">
        <f>#REF!</f>
        <v>#REF!</v>
      </c>
    </row>
    <row r="351" spans="1:41" s="220" customFormat="1">
      <c r="A351" s="238"/>
      <c r="B351" s="221"/>
      <c r="C351" s="221"/>
      <c r="D351" s="222"/>
      <c r="E351" s="216"/>
      <c r="F351" s="216"/>
      <c r="G351" s="133"/>
      <c r="H351" s="129"/>
      <c r="I351" s="129"/>
      <c r="J351" s="129"/>
      <c r="K351" s="129"/>
      <c r="L351" s="129"/>
      <c r="M351" s="223"/>
      <c r="N351" s="220">
        <f t="shared" si="66"/>
        <v>0</v>
      </c>
      <c r="O351" s="220">
        <f>IF(C351='User Input'!$C$1,1,0)</f>
        <v>0</v>
      </c>
      <c r="P351" s="10">
        <f t="shared" si="65"/>
        <v>0</v>
      </c>
      <c r="Q351" s="220">
        <f t="shared" si="67"/>
        <v>0</v>
      </c>
      <c r="R351" s="220">
        <f t="shared" si="68"/>
        <v>0</v>
      </c>
      <c r="S351" s="220">
        <f t="shared" si="69"/>
        <v>0</v>
      </c>
      <c r="T351" s="224">
        <f t="shared" si="70"/>
        <v>0</v>
      </c>
      <c r="U351" s="247"/>
      <c r="V351" s="226"/>
      <c r="W351" s="221"/>
      <c r="X351" s="225"/>
      <c r="Y351" s="216"/>
      <c r="Z351" s="216"/>
      <c r="AA351" s="235"/>
      <c r="AB351" s="217"/>
      <c r="AC351" s="215"/>
      <c r="AD351" s="215"/>
      <c r="AE351" s="129"/>
      <c r="AF351" s="129"/>
      <c r="AG351" s="129"/>
      <c r="AH351" s="10" t="e">
        <f>#REF!*#REF!</f>
        <v>#REF!</v>
      </c>
      <c r="AI351" s="10" t="e">
        <f>#REF!*#REF!</f>
        <v>#REF!</v>
      </c>
      <c r="AJ351" s="10" t="e">
        <f>IF(#REF!='User Input'!$C$1,1,0)</f>
        <v>#REF!</v>
      </c>
      <c r="AK351" s="10" t="e">
        <f t="shared" si="77"/>
        <v>#REF!</v>
      </c>
      <c r="AL351" s="10" t="e">
        <f t="shared" si="73"/>
        <v>#REF!</v>
      </c>
      <c r="AM351" s="10" t="e">
        <f>#REF!</f>
        <v>#REF!</v>
      </c>
      <c r="AN351" s="10" t="e">
        <f>#REF!</f>
        <v>#REF!</v>
      </c>
      <c r="AO351" s="23" t="e">
        <f>#REF!</f>
        <v>#REF!</v>
      </c>
    </row>
    <row r="352" spans="1:41" s="220" customFormat="1">
      <c r="A352" s="238"/>
      <c r="B352" s="221"/>
      <c r="C352" s="221"/>
      <c r="D352" s="222"/>
      <c r="E352" s="216"/>
      <c r="F352" s="216"/>
      <c r="G352" s="133"/>
      <c r="H352" s="129"/>
      <c r="I352" s="129"/>
      <c r="J352" s="129"/>
      <c r="K352" s="129"/>
      <c r="L352" s="129"/>
      <c r="M352" s="223"/>
      <c r="N352" s="220">
        <f t="shared" si="66"/>
        <v>0</v>
      </c>
      <c r="O352" s="220">
        <f>IF(C352='User Input'!$C$1,1,0)</f>
        <v>0</v>
      </c>
      <c r="P352" s="10">
        <f t="shared" si="65"/>
        <v>0</v>
      </c>
      <c r="Q352" s="220">
        <f t="shared" si="67"/>
        <v>0</v>
      </c>
      <c r="R352" s="220">
        <f t="shared" si="68"/>
        <v>0</v>
      </c>
      <c r="S352" s="220">
        <f t="shared" si="69"/>
        <v>0</v>
      </c>
      <c r="T352" s="224">
        <f t="shared" si="70"/>
        <v>0</v>
      </c>
      <c r="U352" s="247"/>
      <c r="V352" s="226"/>
      <c r="W352" s="221"/>
      <c r="X352" s="225"/>
      <c r="Y352" s="216"/>
      <c r="Z352" s="216"/>
      <c r="AA352" s="235"/>
      <c r="AB352" s="217"/>
      <c r="AC352" s="215"/>
      <c r="AD352" s="215"/>
      <c r="AE352" s="129"/>
      <c r="AF352" s="129"/>
      <c r="AG352" s="129"/>
      <c r="AH352" s="10" t="e">
        <f>#REF!*#REF!</f>
        <v>#REF!</v>
      </c>
      <c r="AI352" s="10" t="e">
        <f>#REF!*#REF!</f>
        <v>#REF!</v>
      </c>
      <c r="AJ352" s="10" t="e">
        <f>IF(#REF!='User Input'!$C$1,1,0)</f>
        <v>#REF!</v>
      </c>
      <c r="AK352" s="10" t="e">
        <f t="shared" si="77"/>
        <v>#REF!</v>
      </c>
      <c r="AL352" s="10" t="e">
        <f t="shared" si="73"/>
        <v>#REF!</v>
      </c>
      <c r="AM352" s="10" t="e">
        <f>#REF!</f>
        <v>#REF!</v>
      </c>
      <c r="AN352" s="10" t="e">
        <f>#REF!</f>
        <v>#REF!</v>
      </c>
      <c r="AO352" s="23" t="e">
        <f>#REF!</f>
        <v>#REF!</v>
      </c>
    </row>
    <row r="353" spans="1:41" s="220" customFormat="1">
      <c r="A353" s="238"/>
      <c r="B353" s="221"/>
      <c r="C353" s="221"/>
      <c r="D353" s="222"/>
      <c r="E353" s="216"/>
      <c r="F353" s="216"/>
      <c r="G353" s="133"/>
      <c r="H353" s="129"/>
      <c r="I353" s="129"/>
      <c r="J353" s="129"/>
      <c r="K353" s="129"/>
      <c r="L353" s="129"/>
      <c r="M353" s="223"/>
      <c r="N353" s="220">
        <f t="shared" si="66"/>
        <v>0</v>
      </c>
      <c r="O353" s="220">
        <f>IF(C353='User Input'!$C$1,1,0)</f>
        <v>0</v>
      </c>
      <c r="P353" s="10">
        <f t="shared" si="65"/>
        <v>0</v>
      </c>
      <c r="Q353" s="220">
        <f t="shared" si="67"/>
        <v>0</v>
      </c>
      <c r="R353" s="220">
        <f t="shared" si="68"/>
        <v>0</v>
      </c>
      <c r="S353" s="220">
        <f t="shared" si="69"/>
        <v>0</v>
      </c>
      <c r="T353" s="224">
        <f t="shared" si="70"/>
        <v>0</v>
      </c>
      <c r="U353" s="247"/>
      <c r="V353" s="226"/>
      <c r="W353" s="221"/>
      <c r="X353" s="225"/>
      <c r="Y353" s="216"/>
      <c r="Z353" s="216"/>
      <c r="AA353" s="235"/>
      <c r="AB353" s="217"/>
      <c r="AC353" s="215"/>
      <c r="AD353" s="215"/>
      <c r="AE353" s="129"/>
      <c r="AF353" s="129"/>
      <c r="AG353" s="129"/>
      <c r="AH353" s="10" t="e">
        <f>#REF!*#REF!</f>
        <v>#REF!</v>
      </c>
      <c r="AI353" s="10" t="e">
        <f>#REF!*#REF!</f>
        <v>#REF!</v>
      </c>
      <c r="AJ353" s="10" t="e">
        <f>IF(#REF!='User Input'!$C$1,1,0)</f>
        <v>#REF!</v>
      </c>
      <c r="AK353" s="10" t="e">
        <f t="shared" si="77"/>
        <v>#REF!</v>
      </c>
      <c r="AL353" s="10" t="e">
        <f t="shared" si="73"/>
        <v>#REF!</v>
      </c>
      <c r="AM353" s="10" t="e">
        <f>#REF!</f>
        <v>#REF!</v>
      </c>
      <c r="AN353" s="10" t="e">
        <f>#REF!</f>
        <v>#REF!</v>
      </c>
      <c r="AO353" s="23" t="e">
        <f>#REF!</f>
        <v>#REF!</v>
      </c>
    </row>
    <row r="354" spans="1:41" s="220" customFormat="1">
      <c r="A354" s="238"/>
      <c r="B354" s="221"/>
      <c r="C354" s="221"/>
      <c r="D354" s="222"/>
      <c r="E354" s="216"/>
      <c r="F354" s="216"/>
      <c r="G354" s="133"/>
      <c r="H354" s="129"/>
      <c r="I354" s="129"/>
      <c r="J354" s="129"/>
      <c r="K354" s="129"/>
      <c r="L354" s="129"/>
      <c r="M354" s="223"/>
      <c r="N354" s="220">
        <f t="shared" si="66"/>
        <v>0</v>
      </c>
      <c r="O354" s="220">
        <f>IF(C354='User Input'!$C$1,1,0)</f>
        <v>0</v>
      </c>
      <c r="P354" s="10">
        <f t="shared" si="65"/>
        <v>0</v>
      </c>
      <c r="Q354" s="220">
        <f t="shared" si="67"/>
        <v>0</v>
      </c>
      <c r="R354" s="220">
        <f t="shared" si="68"/>
        <v>0</v>
      </c>
      <c r="S354" s="220">
        <f t="shared" si="69"/>
        <v>0</v>
      </c>
      <c r="T354" s="224">
        <f t="shared" si="70"/>
        <v>0</v>
      </c>
      <c r="U354" s="247"/>
      <c r="V354" s="226"/>
      <c r="W354" s="221"/>
      <c r="X354" s="225"/>
      <c r="Y354" s="216"/>
      <c r="Z354" s="216"/>
      <c r="AA354" s="235"/>
      <c r="AB354" s="217"/>
      <c r="AC354" s="215"/>
      <c r="AD354" s="215"/>
      <c r="AE354" s="129"/>
      <c r="AF354" s="129"/>
      <c r="AG354" s="129"/>
      <c r="AH354" s="10" t="e">
        <f>#REF!*#REF!</f>
        <v>#REF!</v>
      </c>
      <c r="AI354" s="10" t="e">
        <f>#REF!*#REF!</f>
        <v>#REF!</v>
      </c>
      <c r="AJ354" s="10" t="e">
        <f>IF(#REF!='User Input'!$C$1,1,0)</f>
        <v>#REF!</v>
      </c>
      <c r="AK354" s="10" t="e">
        <f t="shared" si="77"/>
        <v>#REF!</v>
      </c>
      <c r="AL354" s="10" t="e">
        <f t="shared" si="73"/>
        <v>#REF!</v>
      </c>
      <c r="AM354" s="10" t="e">
        <f>#REF!</f>
        <v>#REF!</v>
      </c>
      <c r="AN354" s="10" t="e">
        <f>#REF!</f>
        <v>#REF!</v>
      </c>
      <c r="AO354" s="23" t="e">
        <f>#REF!</f>
        <v>#REF!</v>
      </c>
    </row>
    <row r="355" spans="1:41" s="220" customFormat="1">
      <c r="A355" s="238"/>
      <c r="B355" s="221"/>
      <c r="C355" s="221"/>
      <c r="D355" s="222"/>
      <c r="E355" s="216"/>
      <c r="F355" s="216"/>
      <c r="G355" s="133"/>
      <c r="H355" s="129"/>
      <c r="I355" s="129"/>
      <c r="J355" s="129"/>
      <c r="K355" s="129"/>
      <c r="L355" s="129"/>
      <c r="M355" s="223"/>
      <c r="N355" s="220">
        <f t="shared" si="66"/>
        <v>0</v>
      </c>
      <c r="O355" s="220">
        <f>IF(C355='User Input'!$C$1,1,0)</f>
        <v>0</v>
      </c>
      <c r="P355" s="10">
        <f t="shared" si="65"/>
        <v>0</v>
      </c>
      <c r="Q355" s="220">
        <f t="shared" si="67"/>
        <v>0</v>
      </c>
      <c r="R355" s="220">
        <f t="shared" si="68"/>
        <v>0</v>
      </c>
      <c r="S355" s="220">
        <f t="shared" si="69"/>
        <v>0</v>
      </c>
      <c r="T355" s="224">
        <f t="shared" si="70"/>
        <v>0</v>
      </c>
      <c r="U355" s="247"/>
      <c r="V355" s="226"/>
      <c r="W355" s="221"/>
      <c r="X355" s="225"/>
      <c r="Y355" s="216"/>
      <c r="Z355" s="216"/>
      <c r="AA355" s="235"/>
      <c r="AB355" s="217"/>
      <c r="AC355" s="215"/>
      <c r="AD355" s="215"/>
      <c r="AE355" s="129"/>
      <c r="AF355" s="129"/>
      <c r="AG355" s="129"/>
      <c r="AH355" s="10" t="e">
        <f>#REF!*#REF!</f>
        <v>#REF!</v>
      </c>
      <c r="AI355" s="10" t="e">
        <f>#REF!*#REF!</f>
        <v>#REF!</v>
      </c>
      <c r="AJ355" s="10" t="e">
        <f>IF(#REF!='User Input'!$C$1,1,0)</f>
        <v>#REF!</v>
      </c>
      <c r="AK355" s="10" t="e">
        <f t="shared" si="77"/>
        <v>#REF!</v>
      </c>
      <c r="AL355" s="10" t="e">
        <f t="shared" si="73"/>
        <v>#REF!</v>
      </c>
      <c r="AM355" s="10" t="e">
        <f>#REF!</f>
        <v>#REF!</v>
      </c>
      <c r="AN355" s="10" t="e">
        <f>#REF!</f>
        <v>#REF!</v>
      </c>
      <c r="AO355" s="23" t="e">
        <f>#REF!</f>
        <v>#REF!</v>
      </c>
    </row>
    <row r="356" spans="1:41" s="220" customFormat="1">
      <c r="A356" s="238"/>
      <c r="B356" s="221"/>
      <c r="C356" s="221"/>
      <c r="D356" s="222"/>
      <c r="E356" s="216"/>
      <c r="F356" s="216"/>
      <c r="G356" s="133"/>
      <c r="H356" s="129"/>
      <c r="I356" s="129"/>
      <c r="J356" s="129"/>
      <c r="K356" s="129"/>
      <c r="L356" s="129"/>
      <c r="M356" s="223"/>
      <c r="N356" s="220">
        <f t="shared" si="66"/>
        <v>0</v>
      </c>
      <c r="O356" s="220">
        <f>IF(C356='User Input'!$C$1,1,0)</f>
        <v>0</v>
      </c>
      <c r="P356" s="10">
        <f t="shared" si="65"/>
        <v>0</v>
      </c>
      <c r="Q356" s="220">
        <f t="shared" si="67"/>
        <v>0</v>
      </c>
      <c r="R356" s="220">
        <f t="shared" si="68"/>
        <v>0</v>
      </c>
      <c r="S356" s="220">
        <f t="shared" si="69"/>
        <v>0</v>
      </c>
      <c r="T356" s="224">
        <f t="shared" si="70"/>
        <v>0</v>
      </c>
      <c r="U356" s="247"/>
      <c r="V356" s="226"/>
      <c r="W356" s="221"/>
      <c r="X356" s="225"/>
      <c r="Y356" s="216"/>
      <c r="Z356" s="216"/>
      <c r="AA356" s="235"/>
      <c r="AB356" s="217"/>
      <c r="AC356" s="215"/>
      <c r="AD356" s="215"/>
      <c r="AE356" s="129"/>
      <c r="AF356" s="129"/>
      <c r="AG356" s="129"/>
      <c r="AH356" s="10" t="e">
        <f>#REF!*#REF!</f>
        <v>#REF!</v>
      </c>
      <c r="AI356" s="10" t="e">
        <f>#REF!*#REF!</f>
        <v>#REF!</v>
      </c>
      <c r="AJ356" s="10" t="e">
        <f>IF(#REF!='User Input'!$C$1,1,0)</f>
        <v>#REF!</v>
      </c>
      <c r="AK356" s="10" t="e">
        <f t="shared" si="77"/>
        <v>#REF!</v>
      </c>
      <c r="AL356" s="10" t="e">
        <f t="shared" si="73"/>
        <v>#REF!</v>
      </c>
      <c r="AM356" s="10" t="e">
        <f>#REF!</f>
        <v>#REF!</v>
      </c>
      <c r="AN356" s="10" t="e">
        <f>#REF!</f>
        <v>#REF!</v>
      </c>
      <c r="AO356" s="23" t="e">
        <f>#REF!</f>
        <v>#REF!</v>
      </c>
    </row>
    <row r="357" spans="1:41" s="220" customFormat="1">
      <c r="A357" s="238"/>
      <c r="B357" s="221"/>
      <c r="C357" s="221"/>
      <c r="D357" s="222"/>
      <c r="E357" s="216"/>
      <c r="F357" s="216"/>
      <c r="G357" s="133"/>
      <c r="H357" s="129"/>
      <c r="I357" s="129"/>
      <c r="J357" s="129"/>
      <c r="K357" s="129"/>
      <c r="L357" s="129"/>
      <c r="M357" s="223"/>
      <c r="N357" s="220">
        <f t="shared" si="66"/>
        <v>0</v>
      </c>
      <c r="O357" s="220">
        <f>IF(C357='User Input'!$C$1,1,0)</f>
        <v>0</v>
      </c>
      <c r="P357" s="10">
        <f t="shared" si="65"/>
        <v>0</v>
      </c>
      <c r="Q357" s="220">
        <f t="shared" si="67"/>
        <v>0</v>
      </c>
      <c r="R357" s="220">
        <f t="shared" si="68"/>
        <v>0</v>
      </c>
      <c r="S357" s="220">
        <f t="shared" si="69"/>
        <v>0</v>
      </c>
      <c r="T357" s="224">
        <f t="shared" si="70"/>
        <v>0</v>
      </c>
      <c r="U357" s="247"/>
      <c r="V357" s="226"/>
      <c r="W357" s="221"/>
      <c r="X357" s="225"/>
      <c r="Y357" s="216"/>
      <c r="Z357" s="216"/>
      <c r="AA357" s="235"/>
      <c r="AB357" s="217"/>
      <c r="AC357" s="215"/>
      <c r="AD357" s="215"/>
      <c r="AE357" s="129"/>
      <c r="AF357" s="129"/>
      <c r="AG357" s="129"/>
      <c r="AH357" s="10" t="e">
        <f>#REF!*#REF!</f>
        <v>#REF!</v>
      </c>
      <c r="AI357" s="10" t="e">
        <f>#REF!*#REF!</f>
        <v>#REF!</v>
      </c>
      <c r="AJ357" s="10" t="e">
        <f>IF(#REF!='User Input'!$C$1,1,0)</f>
        <v>#REF!</v>
      </c>
      <c r="AK357" s="10" t="e">
        <f t="shared" si="77"/>
        <v>#REF!</v>
      </c>
      <c r="AL357" s="10" t="e">
        <f t="shared" si="73"/>
        <v>#REF!</v>
      </c>
      <c r="AM357" s="10" t="e">
        <f>#REF!</f>
        <v>#REF!</v>
      </c>
      <c r="AN357" s="10" t="e">
        <f>#REF!</f>
        <v>#REF!</v>
      </c>
      <c r="AO357" s="23" t="e">
        <f>#REF!</f>
        <v>#REF!</v>
      </c>
    </row>
    <row r="358" spans="1:41" s="220" customFormat="1">
      <c r="A358" s="238"/>
      <c r="B358" s="221"/>
      <c r="C358" s="221"/>
      <c r="D358" s="222"/>
      <c r="E358" s="216"/>
      <c r="F358" s="216"/>
      <c r="G358" s="133"/>
      <c r="H358" s="129"/>
      <c r="I358" s="129"/>
      <c r="J358" s="129"/>
      <c r="K358" s="129"/>
      <c r="L358" s="129"/>
      <c r="M358" s="223"/>
      <c r="N358" s="220">
        <f t="shared" si="66"/>
        <v>0</v>
      </c>
      <c r="O358" s="220">
        <f>IF(C358='User Input'!$C$1,1,0)</f>
        <v>0</v>
      </c>
      <c r="P358" s="10">
        <f t="shared" si="65"/>
        <v>0</v>
      </c>
      <c r="Q358" s="220">
        <f t="shared" si="67"/>
        <v>0</v>
      </c>
      <c r="R358" s="220">
        <f t="shared" si="68"/>
        <v>0</v>
      </c>
      <c r="S358" s="220">
        <f t="shared" si="69"/>
        <v>0</v>
      </c>
      <c r="T358" s="224">
        <f t="shared" si="70"/>
        <v>0</v>
      </c>
      <c r="U358" s="247"/>
      <c r="V358" s="226"/>
      <c r="W358" s="221"/>
      <c r="X358" s="225"/>
      <c r="Y358" s="216"/>
      <c r="Z358" s="216"/>
      <c r="AA358" s="235"/>
      <c r="AB358" s="217"/>
      <c r="AC358" s="215"/>
      <c r="AD358" s="215"/>
      <c r="AE358" s="129"/>
      <c r="AF358" s="129"/>
      <c r="AG358" s="129"/>
      <c r="AH358" s="10" t="e">
        <f>#REF!*#REF!</f>
        <v>#REF!</v>
      </c>
      <c r="AI358" s="10" t="e">
        <f>#REF!*#REF!</f>
        <v>#REF!</v>
      </c>
      <c r="AJ358" s="10" t="e">
        <f>IF(#REF!='User Input'!$C$1,1,0)</f>
        <v>#REF!</v>
      </c>
      <c r="AK358" s="10" t="e">
        <f t="shared" si="77"/>
        <v>#REF!</v>
      </c>
      <c r="AL358" s="10" t="e">
        <f t="shared" si="73"/>
        <v>#REF!</v>
      </c>
      <c r="AM358" s="10" t="e">
        <f>#REF!</f>
        <v>#REF!</v>
      </c>
      <c r="AN358" s="10" t="e">
        <f>#REF!</f>
        <v>#REF!</v>
      </c>
      <c r="AO358" s="23" t="e">
        <f>#REF!</f>
        <v>#REF!</v>
      </c>
    </row>
    <row r="359" spans="1:41" s="220" customFormat="1">
      <c r="A359" s="238"/>
      <c r="B359" s="221"/>
      <c r="C359" s="221"/>
      <c r="D359" s="222"/>
      <c r="E359" s="216"/>
      <c r="F359" s="216"/>
      <c r="G359" s="133"/>
      <c r="H359" s="129"/>
      <c r="I359" s="129"/>
      <c r="J359" s="129"/>
      <c r="K359" s="129"/>
      <c r="L359" s="129"/>
      <c r="M359" s="223"/>
      <c r="N359" s="220">
        <f t="shared" si="66"/>
        <v>0</v>
      </c>
      <c r="O359" s="220">
        <f>IF(C359='User Input'!$C$1,1,0)</f>
        <v>0</v>
      </c>
      <c r="P359" s="10">
        <f t="shared" si="65"/>
        <v>0</v>
      </c>
      <c r="Q359" s="220">
        <f t="shared" si="67"/>
        <v>0</v>
      </c>
      <c r="R359" s="220">
        <f t="shared" si="68"/>
        <v>0</v>
      </c>
      <c r="S359" s="220">
        <f t="shared" si="69"/>
        <v>0</v>
      </c>
      <c r="T359" s="224">
        <f t="shared" si="70"/>
        <v>0</v>
      </c>
      <c r="U359" s="247"/>
      <c r="V359" s="226"/>
      <c r="W359" s="221"/>
      <c r="X359" s="225"/>
      <c r="Y359" s="216"/>
      <c r="Z359" s="216"/>
      <c r="AA359" s="235"/>
      <c r="AB359" s="217"/>
      <c r="AC359" s="215"/>
      <c r="AD359" s="215"/>
      <c r="AE359" s="129"/>
      <c r="AF359" s="129"/>
      <c r="AG359" s="129"/>
      <c r="AH359" s="10" t="e">
        <f>#REF!*#REF!</f>
        <v>#REF!</v>
      </c>
      <c r="AI359" s="10" t="e">
        <f>#REF!*#REF!</f>
        <v>#REF!</v>
      </c>
      <c r="AJ359" s="10" t="e">
        <f>IF(#REF!='User Input'!$C$1,1,0)</f>
        <v>#REF!</v>
      </c>
      <c r="AK359" s="10" t="e">
        <f t="shared" si="77"/>
        <v>#REF!</v>
      </c>
      <c r="AL359" s="10" t="e">
        <f t="shared" si="73"/>
        <v>#REF!</v>
      </c>
      <c r="AM359" s="10" t="e">
        <f>#REF!</f>
        <v>#REF!</v>
      </c>
      <c r="AN359" s="10" t="e">
        <f>#REF!</f>
        <v>#REF!</v>
      </c>
      <c r="AO359" s="23" t="e">
        <f>#REF!</f>
        <v>#REF!</v>
      </c>
    </row>
    <row r="360" spans="1:41" s="220" customFormat="1">
      <c r="A360" s="238"/>
      <c r="B360" s="221"/>
      <c r="C360" s="221"/>
      <c r="D360" s="222"/>
      <c r="E360" s="216"/>
      <c r="F360" s="216"/>
      <c r="G360" s="133"/>
      <c r="H360" s="129"/>
      <c r="I360" s="129"/>
      <c r="J360" s="129"/>
      <c r="K360" s="129"/>
      <c r="L360" s="129"/>
      <c r="M360" s="223"/>
      <c r="N360" s="220">
        <f t="shared" si="66"/>
        <v>0</v>
      </c>
      <c r="O360" s="220">
        <f>IF(C360='User Input'!$C$1,1,0)</f>
        <v>0</v>
      </c>
      <c r="P360" s="10">
        <f t="shared" ref="P360:P423" si="78">O360+P359</f>
        <v>0</v>
      </c>
      <c r="Q360" s="220">
        <f t="shared" si="67"/>
        <v>0</v>
      </c>
      <c r="R360" s="220">
        <f t="shared" si="68"/>
        <v>0</v>
      </c>
      <c r="S360" s="220">
        <f t="shared" si="69"/>
        <v>0</v>
      </c>
      <c r="T360" s="224">
        <f t="shared" si="70"/>
        <v>0</v>
      </c>
      <c r="U360" s="247"/>
      <c r="V360" s="226"/>
      <c r="W360" s="221"/>
      <c r="X360" s="225"/>
      <c r="Y360" s="216"/>
      <c r="Z360" s="216"/>
      <c r="AA360" s="235"/>
      <c r="AB360" s="217"/>
      <c r="AC360" s="215"/>
      <c r="AD360" s="215"/>
      <c r="AE360" s="129"/>
      <c r="AF360" s="129"/>
      <c r="AG360" s="129"/>
      <c r="AH360" s="10" t="e">
        <f>#REF!*#REF!</f>
        <v>#REF!</v>
      </c>
      <c r="AI360" s="10" t="e">
        <f>#REF!*#REF!</f>
        <v>#REF!</v>
      </c>
      <c r="AJ360" s="10" t="e">
        <f>IF(#REF!='User Input'!$C$1,1,0)</f>
        <v>#REF!</v>
      </c>
      <c r="AK360" s="10" t="e">
        <f t="shared" si="77"/>
        <v>#REF!</v>
      </c>
      <c r="AL360" s="10" t="e">
        <f t="shared" si="73"/>
        <v>#REF!</v>
      </c>
      <c r="AM360" s="10" t="e">
        <f>#REF!</f>
        <v>#REF!</v>
      </c>
      <c r="AN360" s="10" t="e">
        <f>#REF!</f>
        <v>#REF!</v>
      </c>
      <c r="AO360" s="23" t="e">
        <f>#REF!</f>
        <v>#REF!</v>
      </c>
    </row>
    <row r="361" spans="1:41" s="220" customFormat="1">
      <c r="A361" s="238"/>
      <c r="B361" s="221"/>
      <c r="C361" s="221"/>
      <c r="D361" s="222"/>
      <c r="E361" s="216"/>
      <c r="F361" s="216"/>
      <c r="G361" s="133"/>
      <c r="H361" s="129"/>
      <c r="I361" s="129"/>
      <c r="J361" s="129"/>
      <c r="K361" s="129"/>
      <c r="L361" s="129"/>
      <c r="M361" s="223"/>
      <c r="N361" s="220">
        <f t="shared" si="66"/>
        <v>0</v>
      </c>
      <c r="O361" s="220">
        <f>IF(C361='User Input'!$C$1,1,0)</f>
        <v>0</v>
      </c>
      <c r="P361" s="10">
        <f t="shared" si="78"/>
        <v>0</v>
      </c>
      <c r="Q361" s="220">
        <f t="shared" si="67"/>
        <v>0</v>
      </c>
      <c r="R361" s="220">
        <f t="shared" si="68"/>
        <v>0</v>
      </c>
      <c r="S361" s="220">
        <f t="shared" si="69"/>
        <v>0</v>
      </c>
      <c r="T361" s="224">
        <f t="shared" si="70"/>
        <v>0</v>
      </c>
      <c r="U361" s="247"/>
      <c r="V361" s="226"/>
      <c r="W361" s="221"/>
      <c r="X361" s="225"/>
      <c r="Y361" s="216"/>
      <c r="Z361" s="216"/>
      <c r="AA361" s="235"/>
      <c r="AB361" s="217"/>
      <c r="AC361" s="215"/>
      <c r="AD361" s="215"/>
      <c r="AE361" s="129"/>
      <c r="AF361" s="129"/>
      <c r="AG361" s="129"/>
      <c r="AH361" s="10" t="e">
        <f>#REF!*#REF!</f>
        <v>#REF!</v>
      </c>
      <c r="AI361" s="10" t="e">
        <f>#REF!*#REF!</f>
        <v>#REF!</v>
      </c>
      <c r="AJ361" s="10" t="e">
        <f>IF(#REF!='User Input'!$C$1,1,0)</f>
        <v>#REF!</v>
      </c>
      <c r="AK361" s="10" t="e">
        <f t="shared" si="77"/>
        <v>#REF!</v>
      </c>
      <c r="AL361" s="10" t="e">
        <f t="shared" si="73"/>
        <v>#REF!</v>
      </c>
      <c r="AM361" s="10" t="e">
        <f>#REF!</f>
        <v>#REF!</v>
      </c>
      <c r="AN361" s="10" t="e">
        <f>#REF!</f>
        <v>#REF!</v>
      </c>
      <c r="AO361" s="23" t="e">
        <f>#REF!</f>
        <v>#REF!</v>
      </c>
    </row>
    <row r="362" spans="1:41" s="220" customFormat="1">
      <c r="A362" s="238"/>
      <c r="B362" s="221"/>
      <c r="C362" s="221"/>
      <c r="D362" s="222"/>
      <c r="E362" s="216"/>
      <c r="F362" s="216"/>
      <c r="G362" s="133"/>
      <c r="H362" s="129"/>
      <c r="I362" s="129"/>
      <c r="J362" s="129"/>
      <c r="K362" s="129"/>
      <c r="L362" s="129"/>
      <c r="M362" s="223"/>
      <c r="N362" s="220">
        <f t="shared" si="66"/>
        <v>0</v>
      </c>
      <c r="O362" s="220">
        <f>IF(C362='User Input'!$C$1,1,0)</f>
        <v>0</v>
      </c>
      <c r="P362" s="10">
        <f t="shared" si="78"/>
        <v>0</v>
      </c>
      <c r="Q362" s="220">
        <f t="shared" si="67"/>
        <v>0</v>
      </c>
      <c r="R362" s="220">
        <f t="shared" si="68"/>
        <v>0</v>
      </c>
      <c r="S362" s="220">
        <f t="shared" si="69"/>
        <v>0</v>
      </c>
      <c r="T362" s="224">
        <f t="shared" si="70"/>
        <v>0</v>
      </c>
      <c r="U362" s="247"/>
      <c r="V362" s="226"/>
      <c r="W362" s="221"/>
      <c r="X362" s="225"/>
      <c r="Y362" s="216"/>
      <c r="Z362" s="216"/>
      <c r="AA362" s="235"/>
      <c r="AB362" s="217"/>
      <c r="AC362" s="215"/>
      <c r="AD362" s="215"/>
      <c r="AE362" s="129"/>
      <c r="AF362" s="129"/>
      <c r="AG362" s="129"/>
      <c r="AH362" s="10" t="e">
        <f>#REF!*#REF!</f>
        <v>#REF!</v>
      </c>
      <c r="AI362" s="10" t="e">
        <f>#REF!*#REF!</f>
        <v>#REF!</v>
      </c>
      <c r="AJ362" s="10" t="e">
        <f>IF(#REF!='User Input'!$C$1,1,0)</f>
        <v>#REF!</v>
      </c>
      <c r="AK362" s="10" t="e">
        <f t="shared" si="77"/>
        <v>#REF!</v>
      </c>
      <c r="AL362" s="10" t="e">
        <f t="shared" si="73"/>
        <v>#REF!</v>
      </c>
      <c r="AM362" s="10" t="e">
        <f>#REF!</f>
        <v>#REF!</v>
      </c>
      <c r="AN362" s="10" t="e">
        <f>#REF!</f>
        <v>#REF!</v>
      </c>
      <c r="AO362" s="23" t="e">
        <f>#REF!</f>
        <v>#REF!</v>
      </c>
    </row>
    <row r="363" spans="1:41" s="220" customFormat="1">
      <c r="A363" s="238"/>
      <c r="B363" s="221"/>
      <c r="C363" s="221"/>
      <c r="D363" s="222"/>
      <c r="E363" s="216"/>
      <c r="F363" s="216"/>
      <c r="G363" s="133"/>
      <c r="H363" s="129"/>
      <c r="I363" s="129"/>
      <c r="J363" s="129"/>
      <c r="K363" s="129"/>
      <c r="L363" s="129"/>
      <c r="M363" s="223"/>
      <c r="N363" s="220">
        <f t="shared" si="66"/>
        <v>0</v>
      </c>
      <c r="O363" s="220">
        <f>IF(C363='User Input'!$C$1,1,0)</f>
        <v>0</v>
      </c>
      <c r="P363" s="10">
        <f t="shared" si="78"/>
        <v>0</v>
      </c>
      <c r="Q363" s="220">
        <f t="shared" si="67"/>
        <v>0</v>
      </c>
      <c r="R363" s="220">
        <f t="shared" si="68"/>
        <v>0</v>
      </c>
      <c r="S363" s="220">
        <f t="shared" si="69"/>
        <v>0</v>
      </c>
      <c r="T363" s="224">
        <f t="shared" si="70"/>
        <v>0</v>
      </c>
      <c r="U363" s="247"/>
      <c r="V363" s="226"/>
      <c r="W363" s="221"/>
      <c r="X363" s="225"/>
      <c r="Y363" s="216"/>
      <c r="Z363" s="216"/>
      <c r="AA363" s="235"/>
      <c r="AB363" s="217"/>
      <c r="AC363" s="215"/>
      <c r="AD363" s="215"/>
      <c r="AE363" s="129"/>
      <c r="AF363" s="129"/>
      <c r="AG363" s="129"/>
      <c r="AH363" s="10" t="e">
        <f>#REF!*#REF!</f>
        <v>#REF!</v>
      </c>
      <c r="AI363" s="10" t="e">
        <f>#REF!*#REF!</f>
        <v>#REF!</v>
      </c>
      <c r="AJ363" s="10" t="e">
        <f>IF(#REF!='User Input'!$C$1,1,0)</f>
        <v>#REF!</v>
      </c>
      <c r="AK363" s="10" t="e">
        <f t="shared" si="77"/>
        <v>#REF!</v>
      </c>
      <c r="AL363" s="10" t="e">
        <f t="shared" si="73"/>
        <v>#REF!</v>
      </c>
      <c r="AM363" s="10" t="e">
        <f>#REF!</f>
        <v>#REF!</v>
      </c>
      <c r="AN363" s="10" t="e">
        <f>#REF!</f>
        <v>#REF!</v>
      </c>
      <c r="AO363" s="23" t="e">
        <f>#REF!</f>
        <v>#REF!</v>
      </c>
    </row>
    <row r="364" spans="1:41" s="220" customFormat="1">
      <c r="A364" s="238"/>
      <c r="B364" s="221"/>
      <c r="C364" s="221"/>
      <c r="D364" s="222"/>
      <c r="E364" s="216"/>
      <c r="F364" s="216"/>
      <c r="G364" s="133"/>
      <c r="H364" s="129"/>
      <c r="I364" s="129"/>
      <c r="J364" s="129"/>
      <c r="K364" s="129"/>
      <c r="L364" s="129"/>
      <c r="M364" s="223"/>
      <c r="N364" s="220">
        <f t="shared" si="66"/>
        <v>0</v>
      </c>
      <c r="O364" s="220">
        <f>IF(C364='User Input'!$C$1,1,0)</f>
        <v>0</v>
      </c>
      <c r="P364" s="10">
        <f t="shared" si="78"/>
        <v>0</v>
      </c>
      <c r="Q364" s="220">
        <f t="shared" si="67"/>
        <v>0</v>
      </c>
      <c r="R364" s="220">
        <f t="shared" si="68"/>
        <v>0</v>
      </c>
      <c r="S364" s="220">
        <f t="shared" si="69"/>
        <v>0</v>
      </c>
      <c r="T364" s="224">
        <f t="shared" si="70"/>
        <v>0</v>
      </c>
      <c r="U364" s="247"/>
      <c r="V364" s="226"/>
      <c r="W364" s="221"/>
      <c r="X364" s="225"/>
      <c r="Y364" s="216"/>
      <c r="Z364" s="216"/>
      <c r="AA364" s="235"/>
      <c r="AB364" s="217"/>
      <c r="AC364" s="215"/>
      <c r="AD364" s="215"/>
      <c r="AE364" s="129"/>
      <c r="AF364" s="129"/>
      <c r="AG364" s="129"/>
      <c r="AH364" s="10" t="e">
        <f>#REF!*#REF!</f>
        <v>#REF!</v>
      </c>
      <c r="AI364" s="10" t="e">
        <f>#REF!*#REF!</f>
        <v>#REF!</v>
      </c>
      <c r="AJ364" s="10" t="e">
        <f>IF(#REF!='User Input'!$C$1,1,0)</f>
        <v>#REF!</v>
      </c>
      <c r="AK364" s="10" t="e">
        <f t="shared" si="77"/>
        <v>#REF!</v>
      </c>
      <c r="AL364" s="10" t="e">
        <f t="shared" si="73"/>
        <v>#REF!</v>
      </c>
      <c r="AM364" s="10" t="e">
        <f>#REF!</f>
        <v>#REF!</v>
      </c>
      <c r="AN364" s="10" t="e">
        <f>#REF!</f>
        <v>#REF!</v>
      </c>
      <c r="AO364" s="23" t="e">
        <f>#REF!</f>
        <v>#REF!</v>
      </c>
    </row>
    <row r="365" spans="1:41" s="220" customFormat="1">
      <c r="A365" s="238"/>
      <c r="B365" s="221"/>
      <c r="C365" s="221"/>
      <c r="D365" s="222"/>
      <c r="E365" s="216"/>
      <c r="F365" s="216"/>
      <c r="G365" s="133"/>
      <c r="H365" s="129"/>
      <c r="I365" s="129"/>
      <c r="J365" s="129"/>
      <c r="K365" s="129"/>
      <c r="L365" s="129"/>
      <c r="M365" s="223"/>
      <c r="N365" s="220">
        <f t="shared" si="66"/>
        <v>0</v>
      </c>
      <c r="O365" s="220">
        <f>IF(C365='User Input'!$C$1,1,0)</f>
        <v>0</v>
      </c>
      <c r="P365" s="10">
        <f t="shared" si="78"/>
        <v>0</v>
      </c>
      <c r="Q365" s="220">
        <f t="shared" si="67"/>
        <v>0</v>
      </c>
      <c r="R365" s="220">
        <f t="shared" si="68"/>
        <v>0</v>
      </c>
      <c r="S365" s="220">
        <f t="shared" si="69"/>
        <v>0</v>
      </c>
      <c r="T365" s="224">
        <f t="shared" si="70"/>
        <v>0</v>
      </c>
      <c r="U365" s="247"/>
      <c r="V365" s="226"/>
      <c r="W365" s="221"/>
      <c r="X365" s="225"/>
      <c r="Y365" s="216"/>
      <c r="Z365" s="216"/>
      <c r="AA365" s="235"/>
      <c r="AB365" s="217"/>
      <c r="AC365" s="215"/>
      <c r="AD365" s="215"/>
      <c r="AE365" s="129"/>
      <c r="AF365" s="129"/>
      <c r="AG365" s="129"/>
      <c r="AH365" s="10" t="e">
        <f>#REF!*#REF!</f>
        <v>#REF!</v>
      </c>
      <c r="AI365" s="10" t="e">
        <f>#REF!*#REF!</f>
        <v>#REF!</v>
      </c>
      <c r="AJ365" s="10" t="e">
        <f>IF(#REF!='User Input'!$C$1,1,0)</f>
        <v>#REF!</v>
      </c>
      <c r="AK365" s="10" t="e">
        <f t="shared" si="77"/>
        <v>#REF!</v>
      </c>
      <c r="AL365" s="10" t="e">
        <f t="shared" si="73"/>
        <v>#REF!</v>
      </c>
      <c r="AM365" s="10" t="e">
        <f>#REF!</f>
        <v>#REF!</v>
      </c>
      <c r="AN365" s="10" t="e">
        <f>#REF!</f>
        <v>#REF!</v>
      </c>
      <c r="AO365" s="23" t="e">
        <f>#REF!</f>
        <v>#REF!</v>
      </c>
    </row>
    <row r="366" spans="1:41" s="220" customFormat="1">
      <c r="A366" s="238"/>
      <c r="B366" s="221"/>
      <c r="C366" s="221"/>
      <c r="D366" s="222"/>
      <c r="E366" s="216"/>
      <c r="F366" s="216"/>
      <c r="G366" s="133"/>
      <c r="H366" s="129"/>
      <c r="I366" s="129"/>
      <c r="J366" s="129"/>
      <c r="K366" s="129"/>
      <c r="L366" s="129"/>
      <c r="M366" s="223"/>
      <c r="N366" s="220">
        <f t="shared" si="66"/>
        <v>0</v>
      </c>
      <c r="O366" s="220">
        <f>IF(C366='User Input'!$C$1,1,0)</f>
        <v>0</v>
      </c>
      <c r="P366" s="10">
        <f t="shared" si="78"/>
        <v>0</v>
      </c>
      <c r="Q366" s="220">
        <f t="shared" si="67"/>
        <v>0</v>
      </c>
      <c r="R366" s="220">
        <f t="shared" si="68"/>
        <v>0</v>
      </c>
      <c r="S366" s="220">
        <f t="shared" si="69"/>
        <v>0</v>
      </c>
      <c r="T366" s="224">
        <f t="shared" si="70"/>
        <v>0</v>
      </c>
      <c r="U366" s="247"/>
      <c r="V366" s="226"/>
      <c r="W366" s="221"/>
      <c r="X366" s="225"/>
      <c r="Y366" s="216"/>
      <c r="Z366" s="216"/>
      <c r="AA366" s="235"/>
      <c r="AB366" s="217"/>
      <c r="AC366" s="215"/>
      <c r="AD366" s="215"/>
      <c r="AE366" s="129"/>
      <c r="AF366" s="129"/>
      <c r="AG366" s="129"/>
      <c r="AH366" s="10" t="e">
        <f>#REF!*#REF!</f>
        <v>#REF!</v>
      </c>
      <c r="AI366" s="10" t="e">
        <f>#REF!*#REF!</f>
        <v>#REF!</v>
      </c>
      <c r="AJ366" s="10" t="e">
        <f>IF(#REF!='User Input'!$C$1,1,0)</f>
        <v>#REF!</v>
      </c>
      <c r="AK366" s="10" t="e">
        <f t="shared" si="77"/>
        <v>#REF!</v>
      </c>
      <c r="AL366" s="10" t="e">
        <f t="shared" si="73"/>
        <v>#REF!</v>
      </c>
      <c r="AM366" s="10" t="e">
        <f>#REF!</f>
        <v>#REF!</v>
      </c>
      <c r="AN366" s="10" t="e">
        <f>#REF!</f>
        <v>#REF!</v>
      </c>
      <c r="AO366" s="23" t="e">
        <f>#REF!</f>
        <v>#REF!</v>
      </c>
    </row>
    <row r="367" spans="1:41" s="220" customFormat="1">
      <c r="A367" s="238"/>
      <c r="B367" s="221"/>
      <c r="C367" s="221"/>
      <c r="D367" s="222"/>
      <c r="E367" s="216"/>
      <c r="F367" s="216"/>
      <c r="G367" s="133"/>
      <c r="H367" s="129"/>
      <c r="I367" s="129"/>
      <c r="J367" s="129"/>
      <c r="K367" s="129"/>
      <c r="L367" s="129"/>
      <c r="M367" s="223"/>
      <c r="N367" s="220">
        <f t="shared" si="66"/>
        <v>0</v>
      </c>
      <c r="O367" s="220">
        <f>IF(C367='User Input'!$C$1,1,0)</f>
        <v>0</v>
      </c>
      <c r="P367" s="10">
        <f t="shared" si="78"/>
        <v>0</v>
      </c>
      <c r="Q367" s="220">
        <f t="shared" si="67"/>
        <v>0</v>
      </c>
      <c r="R367" s="220">
        <f t="shared" si="68"/>
        <v>0</v>
      </c>
      <c r="S367" s="220">
        <f t="shared" si="69"/>
        <v>0</v>
      </c>
      <c r="T367" s="224">
        <f t="shared" si="70"/>
        <v>0</v>
      </c>
      <c r="U367" s="247"/>
      <c r="V367" s="226"/>
      <c r="W367" s="221"/>
      <c r="X367" s="225"/>
      <c r="Y367" s="216"/>
      <c r="Z367" s="216"/>
      <c r="AA367" s="235"/>
      <c r="AB367" s="217"/>
      <c r="AC367" s="215"/>
      <c r="AD367" s="215"/>
      <c r="AE367" s="129"/>
      <c r="AF367" s="129"/>
      <c r="AG367" s="129"/>
      <c r="AH367" s="10" t="e">
        <f>#REF!*#REF!</f>
        <v>#REF!</v>
      </c>
      <c r="AI367" s="10" t="e">
        <f>#REF!*#REF!</f>
        <v>#REF!</v>
      </c>
      <c r="AJ367" s="10" t="e">
        <f>IF(#REF!='User Input'!$C$1,1,0)</f>
        <v>#REF!</v>
      </c>
      <c r="AK367" s="10" t="e">
        <f t="shared" si="77"/>
        <v>#REF!</v>
      </c>
      <c r="AL367" s="10" t="e">
        <f t="shared" si="73"/>
        <v>#REF!</v>
      </c>
      <c r="AM367" s="10" t="e">
        <f>#REF!</f>
        <v>#REF!</v>
      </c>
      <c r="AN367" s="10" t="e">
        <f>#REF!</f>
        <v>#REF!</v>
      </c>
      <c r="AO367" s="23" t="e">
        <f>#REF!</f>
        <v>#REF!</v>
      </c>
    </row>
    <row r="368" spans="1:41" s="220" customFormat="1">
      <c r="A368" s="238"/>
      <c r="B368" s="221"/>
      <c r="C368" s="221"/>
      <c r="D368" s="222"/>
      <c r="E368" s="216"/>
      <c r="F368" s="216"/>
      <c r="G368" s="133"/>
      <c r="H368" s="129"/>
      <c r="I368" s="129"/>
      <c r="J368" s="129"/>
      <c r="K368" s="129"/>
      <c r="L368" s="129"/>
      <c r="M368" s="223"/>
      <c r="N368" s="220">
        <f t="shared" si="66"/>
        <v>0</v>
      </c>
      <c r="O368" s="220">
        <f>IF(C368='User Input'!$C$1,1,0)</f>
        <v>0</v>
      </c>
      <c r="P368" s="10">
        <f t="shared" si="78"/>
        <v>0</v>
      </c>
      <c r="Q368" s="220">
        <f t="shared" si="67"/>
        <v>0</v>
      </c>
      <c r="R368" s="220">
        <f t="shared" si="68"/>
        <v>0</v>
      </c>
      <c r="S368" s="220">
        <f t="shared" si="69"/>
        <v>0</v>
      </c>
      <c r="T368" s="224">
        <f t="shared" si="70"/>
        <v>0</v>
      </c>
      <c r="U368" s="247"/>
      <c r="V368" s="226"/>
      <c r="W368" s="221"/>
      <c r="X368" s="225"/>
      <c r="Y368" s="216"/>
      <c r="Z368" s="216"/>
      <c r="AA368" s="235"/>
      <c r="AB368" s="217"/>
      <c r="AC368" s="215"/>
      <c r="AD368" s="215"/>
      <c r="AE368" s="129"/>
      <c r="AF368" s="129"/>
      <c r="AG368" s="129"/>
      <c r="AH368" s="10" t="e">
        <f>#REF!*#REF!</f>
        <v>#REF!</v>
      </c>
      <c r="AI368" s="10" t="e">
        <f>#REF!*#REF!</f>
        <v>#REF!</v>
      </c>
      <c r="AJ368" s="10" t="e">
        <f>IF(#REF!='User Input'!$C$1,1,0)</f>
        <v>#REF!</v>
      </c>
      <c r="AK368" s="10" t="e">
        <f t="shared" si="77"/>
        <v>#REF!</v>
      </c>
      <c r="AL368" s="10" t="e">
        <f t="shared" si="73"/>
        <v>#REF!</v>
      </c>
      <c r="AM368" s="10" t="e">
        <f>#REF!</f>
        <v>#REF!</v>
      </c>
      <c r="AN368" s="10" t="e">
        <f>#REF!</f>
        <v>#REF!</v>
      </c>
      <c r="AO368" s="23" t="e">
        <f>#REF!</f>
        <v>#REF!</v>
      </c>
    </row>
    <row r="369" spans="1:41" s="220" customFormat="1">
      <c r="A369" s="238"/>
      <c r="B369" s="221"/>
      <c r="C369" s="221"/>
      <c r="D369" s="222"/>
      <c r="E369" s="216"/>
      <c r="F369" s="216"/>
      <c r="G369" s="133"/>
      <c r="H369" s="129"/>
      <c r="I369" s="129"/>
      <c r="J369" s="129"/>
      <c r="K369" s="129"/>
      <c r="L369" s="129"/>
      <c r="M369" s="223"/>
      <c r="N369" s="220">
        <f t="shared" si="66"/>
        <v>0</v>
      </c>
      <c r="O369" s="220">
        <f>IF(C369='User Input'!$C$1,1,0)</f>
        <v>0</v>
      </c>
      <c r="P369" s="10">
        <f t="shared" si="78"/>
        <v>0</v>
      </c>
      <c r="Q369" s="220">
        <f t="shared" si="67"/>
        <v>0</v>
      </c>
      <c r="R369" s="220">
        <f t="shared" si="68"/>
        <v>0</v>
      </c>
      <c r="S369" s="220">
        <f t="shared" si="69"/>
        <v>0</v>
      </c>
      <c r="T369" s="224">
        <f t="shared" si="70"/>
        <v>0</v>
      </c>
      <c r="U369" s="247"/>
      <c r="V369" s="226"/>
      <c r="W369" s="221"/>
      <c r="X369" s="225"/>
      <c r="Y369" s="216"/>
      <c r="Z369" s="216"/>
      <c r="AA369" s="235"/>
      <c r="AB369" s="217"/>
      <c r="AC369" s="215"/>
      <c r="AD369" s="215"/>
      <c r="AE369" s="129"/>
      <c r="AF369" s="129"/>
      <c r="AG369" s="129"/>
      <c r="AH369" s="10" t="e">
        <f>#REF!*#REF!</f>
        <v>#REF!</v>
      </c>
      <c r="AI369" s="10" t="e">
        <f>#REF!*#REF!</f>
        <v>#REF!</v>
      </c>
      <c r="AJ369" s="10" t="e">
        <f>IF(#REF!='User Input'!$C$1,1,0)</f>
        <v>#REF!</v>
      </c>
      <c r="AK369" s="10" t="e">
        <f t="shared" si="77"/>
        <v>#REF!</v>
      </c>
      <c r="AL369" s="10" t="e">
        <f t="shared" si="73"/>
        <v>#REF!</v>
      </c>
      <c r="AM369" s="10" t="e">
        <f>#REF!</f>
        <v>#REF!</v>
      </c>
      <c r="AN369" s="10" t="e">
        <f>#REF!</f>
        <v>#REF!</v>
      </c>
      <c r="AO369" s="23" t="e">
        <f>#REF!</f>
        <v>#REF!</v>
      </c>
    </row>
    <row r="370" spans="1:41" s="220" customFormat="1">
      <c r="A370" s="238"/>
      <c r="B370" s="221"/>
      <c r="C370" s="221"/>
      <c r="D370" s="222"/>
      <c r="E370" s="216"/>
      <c r="F370" s="216"/>
      <c r="G370" s="133"/>
      <c r="H370" s="129"/>
      <c r="I370" s="129"/>
      <c r="J370" s="129"/>
      <c r="K370" s="129"/>
      <c r="L370" s="129"/>
      <c r="M370" s="223"/>
      <c r="N370" s="220">
        <f t="shared" si="66"/>
        <v>0</v>
      </c>
      <c r="O370" s="220">
        <f>IF(C370='User Input'!$C$1,1,0)</f>
        <v>0</v>
      </c>
      <c r="P370" s="10">
        <f t="shared" si="78"/>
        <v>0</v>
      </c>
      <c r="Q370" s="220">
        <f t="shared" si="67"/>
        <v>0</v>
      </c>
      <c r="R370" s="220">
        <f t="shared" si="68"/>
        <v>0</v>
      </c>
      <c r="S370" s="220">
        <f t="shared" si="69"/>
        <v>0</v>
      </c>
      <c r="T370" s="224">
        <f t="shared" si="70"/>
        <v>0</v>
      </c>
      <c r="U370" s="247"/>
      <c r="V370" s="226"/>
      <c r="W370" s="221"/>
      <c r="X370" s="225"/>
      <c r="Y370" s="216"/>
      <c r="Z370" s="216"/>
      <c r="AA370" s="235"/>
      <c r="AB370" s="217"/>
      <c r="AC370" s="215"/>
      <c r="AD370" s="215"/>
      <c r="AE370" s="129"/>
      <c r="AF370" s="129"/>
      <c r="AG370" s="129"/>
      <c r="AH370" s="10" t="e">
        <f>#REF!*#REF!</f>
        <v>#REF!</v>
      </c>
      <c r="AI370" s="10" t="e">
        <f>#REF!*#REF!</f>
        <v>#REF!</v>
      </c>
      <c r="AJ370" s="10" t="e">
        <f>IF(#REF!='User Input'!$C$1,1,0)</f>
        <v>#REF!</v>
      </c>
      <c r="AK370" s="10" t="e">
        <f t="shared" si="77"/>
        <v>#REF!</v>
      </c>
      <c r="AL370" s="10" t="e">
        <f t="shared" si="73"/>
        <v>#REF!</v>
      </c>
      <c r="AM370" s="10" t="e">
        <f>#REF!</f>
        <v>#REF!</v>
      </c>
      <c r="AN370" s="10" t="e">
        <f>#REF!</f>
        <v>#REF!</v>
      </c>
      <c r="AO370" s="23" t="e">
        <f>#REF!</f>
        <v>#REF!</v>
      </c>
    </row>
    <row r="371" spans="1:41" s="220" customFormat="1">
      <c r="A371" s="238"/>
      <c r="B371" s="221"/>
      <c r="C371" s="221"/>
      <c r="D371" s="222"/>
      <c r="E371" s="216"/>
      <c r="F371" s="216"/>
      <c r="G371" s="133"/>
      <c r="H371" s="129"/>
      <c r="I371" s="129"/>
      <c r="J371" s="129"/>
      <c r="K371" s="129"/>
      <c r="L371" s="129"/>
      <c r="M371" s="223"/>
      <c r="N371" s="220">
        <f t="shared" si="66"/>
        <v>0</v>
      </c>
      <c r="O371" s="220">
        <f>IF(C371='User Input'!$C$1,1,0)</f>
        <v>0</v>
      </c>
      <c r="P371" s="10">
        <f t="shared" si="78"/>
        <v>0</v>
      </c>
      <c r="Q371" s="220">
        <f t="shared" si="67"/>
        <v>0</v>
      </c>
      <c r="R371" s="220">
        <f t="shared" si="68"/>
        <v>0</v>
      </c>
      <c r="S371" s="220">
        <f t="shared" si="69"/>
        <v>0</v>
      </c>
      <c r="T371" s="224">
        <f t="shared" si="70"/>
        <v>0</v>
      </c>
      <c r="U371" s="247"/>
      <c r="V371" s="226"/>
      <c r="W371" s="221"/>
      <c r="X371" s="225"/>
      <c r="Y371" s="216"/>
      <c r="Z371" s="216"/>
      <c r="AA371" s="235"/>
      <c r="AB371" s="217"/>
      <c r="AC371" s="215"/>
      <c r="AD371" s="215"/>
      <c r="AE371" s="129"/>
      <c r="AF371" s="129"/>
      <c r="AG371" s="129"/>
      <c r="AH371" s="10" t="e">
        <f>#REF!*#REF!</f>
        <v>#REF!</v>
      </c>
      <c r="AI371" s="10" t="e">
        <f>#REF!*#REF!</f>
        <v>#REF!</v>
      </c>
      <c r="AJ371" s="10" t="e">
        <f>IF(#REF!='User Input'!$C$1,1,0)</f>
        <v>#REF!</v>
      </c>
      <c r="AK371" s="10" t="e">
        <f t="shared" si="77"/>
        <v>#REF!</v>
      </c>
      <c r="AL371" s="10" t="e">
        <f t="shared" si="73"/>
        <v>#REF!</v>
      </c>
      <c r="AM371" s="10" t="e">
        <f>#REF!</f>
        <v>#REF!</v>
      </c>
      <c r="AN371" s="10" t="e">
        <f>#REF!</f>
        <v>#REF!</v>
      </c>
      <c r="AO371" s="23" t="e">
        <f>#REF!</f>
        <v>#REF!</v>
      </c>
    </row>
    <row r="372" spans="1:41" s="220" customFormat="1">
      <c r="A372" s="238"/>
      <c r="B372" s="221"/>
      <c r="C372" s="221"/>
      <c r="D372" s="222"/>
      <c r="E372" s="216"/>
      <c r="F372" s="216"/>
      <c r="G372" s="133"/>
      <c r="H372" s="129"/>
      <c r="I372" s="129"/>
      <c r="J372" s="129"/>
      <c r="K372" s="129"/>
      <c r="L372" s="129"/>
      <c r="M372" s="223"/>
      <c r="N372" s="220">
        <f t="shared" si="66"/>
        <v>0</v>
      </c>
      <c r="O372" s="220">
        <f>IF(C372='User Input'!$C$1,1,0)</f>
        <v>0</v>
      </c>
      <c r="P372" s="10">
        <f t="shared" si="78"/>
        <v>0</v>
      </c>
      <c r="Q372" s="220">
        <f t="shared" si="67"/>
        <v>0</v>
      </c>
      <c r="R372" s="220">
        <f t="shared" si="68"/>
        <v>0</v>
      </c>
      <c r="S372" s="220">
        <f t="shared" si="69"/>
        <v>0</v>
      </c>
      <c r="T372" s="224">
        <f t="shared" si="70"/>
        <v>0</v>
      </c>
      <c r="U372" s="247"/>
      <c r="V372" s="226"/>
      <c r="W372" s="221"/>
      <c r="X372" s="225"/>
      <c r="Y372" s="216"/>
      <c r="Z372" s="216"/>
      <c r="AA372" s="235"/>
      <c r="AB372" s="217"/>
      <c r="AC372" s="215"/>
      <c r="AD372" s="215"/>
      <c r="AE372" s="129"/>
      <c r="AF372" s="129"/>
      <c r="AG372" s="129"/>
      <c r="AH372" s="10" t="e">
        <f>#REF!*#REF!</f>
        <v>#REF!</v>
      </c>
      <c r="AI372" s="10" t="e">
        <f>#REF!*#REF!</f>
        <v>#REF!</v>
      </c>
      <c r="AJ372" s="10" t="e">
        <f>IF(#REF!='User Input'!$C$1,1,0)</f>
        <v>#REF!</v>
      </c>
      <c r="AK372" s="10" t="e">
        <f t="shared" si="77"/>
        <v>#REF!</v>
      </c>
      <c r="AL372" s="10" t="e">
        <f t="shared" si="73"/>
        <v>#REF!</v>
      </c>
      <c r="AM372" s="10" t="e">
        <f>#REF!</f>
        <v>#REF!</v>
      </c>
      <c r="AN372" s="10" t="e">
        <f>#REF!</f>
        <v>#REF!</v>
      </c>
      <c r="AO372" s="23" t="e">
        <f>#REF!</f>
        <v>#REF!</v>
      </c>
    </row>
    <row r="373" spans="1:41" s="220" customFormat="1">
      <c r="A373" s="238"/>
      <c r="B373" s="221"/>
      <c r="C373" s="221"/>
      <c r="D373" s="222"/>
      <c r="E373" s="216"/>
      <c r="F373" s="216"/>
      <c r="G373" s="133"/>
      <c r="H373" s="129"/>
      <c r="I373" s="129"/>
      <c r="J373" s="129"/>
      <c r="K373" s="129"/>
      <c r="L373" s="129"/>
      <c r="M373" s="223"/>
      <c r="N373" s="220">
        <f t="shared" ref="N373:N436" si="79">M373*H373</f>
        <v>0</v>
      </c>
      <c r="O373" s="220">
        <f>IF(C373='User Input'!$C$1,1,0)</f>
        <v>0</v>
      </c>
      <c r="P373" s="10">
        <f t="shared" si="78"/>
        <v>0</v>
      </c>
      <c r="Q373" s="220">
        <f t="shared" si="67"/>
        <v>0</v>
      </c>
      <c r="R373" s="220">
        <f t="shared" si="68"/>
        <v>0</v>
      </c>
      <c r="S373" s="220">
        <f t="shared" si="69"/>
        <v>0</v>
      </c>
      <c r="T373" s="224">
        <f t="shared" si="70"/>
        <v>0</v>
      </c>
      <c r="U373" s="247"/>
      <c r="V373" s="226"/>
      <c r="W373" s="221"/>
      <c r="X373" s="225"/>
      <c r="Y373" s="216"/>
      <c r="Z373" s="216"/>
      <c r="AA373" s="235"/>
      <c r="AB373" s="217"/>
      <c r="AC373" s="215"/>
      <c r="AD373" s="215"/>
      <c r="AE373" s="129"/>
      <c r="AF373" s="129"/>
      <c r="AG373" s="129"/>
      <c r="AH373" s="10" t="e">
        <f>#REF!*#REF!</f>
        <v>#REF!</v>
      </c>
      <c r="AI373" s="10" t="e">
        <f>#REF!*#REF!</f>
        <v>#REF!</v>
      </c>
      <c r="AJ373" s="10" t="e">
        <f>IF(#REF!='User Input'!$C$1,1,0)</f>
        <v>#REF!</v>
      </c>
      <c r="AK373" s="10" t="e">
        <f t="shared" si="77"/>
        <v>#REF!</v>
      </c>
      <c r="AL373" s="10" t="e">
        <f t="shared" si="73"/>
        <v>#REF!</v>
      </c>
      <c r="AM373" s="10" t="e">
        <f>#REF!</f>
        <v>#REF!</v>
      </c>
      <c r="AN373" s="10" t="e">
        <f>#REF!</f>
        <v>#REF!</v>
      </c>
      <c r="AO373" s="23" t="e">
        <f>#REF!</f>
        <v>#REF!</v>
      </c>
    </row>
    <row r="374" spans="1:41" s="220" customFormat="1">
      <c r="A374" s="238"/>
      <c r="B374" s="221"/>
      <c r="C374" s="221"/>
      <c r="D374" s="222"/>
      <c r="E374" s="216"/>
      <c r="F374" s="216"/>
      <c r="G374" s="133"/>
      <c r="H374" s="129"/>
      <c r="I374" s="129"/>
      <c r="J374" s="129"/>
      <c r="K374" s="129"/>
      <c r="L374" s="129"/>
      <c r="M374" s="223"/>
      <c r="N374" s="220">
        <f t="shared" si="79"/>
        <v>0</v>
      </c>
      <c r="O374" s="220">
        <f>IF(C374='User Input'!$C$1,1,0)</f>
        <v>0</v>
      </c>
      <c r="P374" s="10">
        <f t="shared" si="78"/>
        <v>0</v>
      </c>
      <c r="Q374" s="220">
        <f t="shared" si="67"/>
        <v>0</v>
      </c>
      <c r="R374" s="220">
        <f t="shared" si="68"/>
        <v>0</v>
      </c>
      <c r="S374" s="220">
        <f t="shared" si="69"/>
        <v>0</v>
      </c>
      <c r="T374" s="224">
        <f t="shared" si="70"/>
        <v>0</v>
      </c>
      <c r="U374" s="247"/>
      <c r="V374" s="226"/>
      <c r="W374" s="221"/>
      <c r="X374" s="225"/>
      <c r="Y374" s="216"/>
      <c r="Z374" s="216"/>
      <c r="AA374" s="235"/>
      <c r="AB374" s="217"/>
      <c r="AC374" s="215"/>
      <c r="AD374" s="215"/>
      <c r="AE374" s="129"/>
      <c r="AF374" s="129"/>
      <c r="AG374" s="129"/>
      <c r="AH374" s="10" t="e">
        <f>#REF!*#REF!</f>
        <v>#REF!</v>
      </c>
      <c r="AI374" s="10" t="e">
        <f>#REF!*#REF!</f>
        <v>#REF!</v>
      </c>
      <c r="AJ374" s="10" t="e">
        <f>IF(#REF!='User Input'!$C$1,1,0)</f>
        <v>#REF!</v>
      </c>
      <c r="AK374" s="10" t="e">
        <f t="shared" si="77"/>
        <v>#REF!</v>
      </c>
      <c r="AL374" s="10" t="e">
        <f t="shared" si="73"/>
        <v>#REF!</v>
      </c>
      <c r="AM374" s="10" t="e">
        <f>#REF!</f>
        <v>#REF!</v>
      </c>
      <c r="AN374" s="10" t="e">
        <f>#REF!</f>
        <v>#REF!</v>
      </c>
      <c r="AO374" s="23" t="e">
        <f>#REF!</f>
        <v>#REF!</v>
      </c>
    </row>
    <row r="375" spans="1:41" s="220" customFormat="1">
      <c r="A375" s="238"/>
      <c r="B375" s="221"/>
      <c r="C375" s="221"/>
      <c r="D375" s="222"/>
      <c r="E375" s="216"/>
      <c r="F375" s="216"/>
      <c r="G375" s="133"/>
      <c r="H375" s="129"/>
      <c r="I375" s="129"/>
      <c r="J375" s="129"/>
      <c r="K375" s="129"/>
      <c r="L375" s="129"/>
      <c r="M375" s="223"/>
      <c r="N375" s="220">
        <f t="shared" si="79"/>
        <v>0</v>
      </c>
      <c r="O375" s="220">
        <f>IF(C375='User Input'!$C$1,1,0)</f>
        <v>0</v>
      </c>
      <c r="P375" s="10">
        <f t="shared" si="78"/>
        <v>0</v>
      </c>
      <c r="Q375" s="220">
        <f t="shared" si="67"/>
        <v>0</v>
      </c>
      <c r="R375" s="220">
        <f t="shared" si="68"/>
        <v>0</v>
      </c>
      <c r="S375" s="220">
        <f t="shared" si="69"/>
        <v>0</v>
      </c>
      <c r="T375" s="224">
        <f t="shared" si="70"/>
        <v>0</v>
      </c>
      <c r="U375" s="247"/>
      <c r="V375" s="226"/>
      <c r="W375" s="221"/>
      <c r="X375" s="225"/>
      <c r="Y375" s="216"/>
      <c r="Z375" s="216"/>
      <c r="AA375" s="235"/>
      <c r="AB375" s="217"/>
      <c r="AC375" s="215"/>
      <c r="AD375" s="215"/>
      <c r="AE375" s="129"/>
      <c r="AF375" s="129"/>
      <c r="AG375" s="129"/>
      <c r="AH375" s="10" t="e">
        <f>#REF!*#REF!</f>
        <v>#REF!</v>
      </c>
      <c r="AI375" s="10" t="e">
        <f>#REF!*#REF!</f>
        <v>#REF!</v>
      </c>
      <c r="AJ375" s="10" t="e">
        <f>IF(#REF!='User Input'!$C$1,1,0)</f>
        <v>#REF!</v>
      </c>
      <c r="AK375" s="10" t="e">
        <f t="shared" si="77"/>
        <v>#REF!</v>
      </c>
      <c r="AL375" s="10" t="e">
        <f t="shared" si="73"/>
        <v>#REF!</v>
      </c>
      <c r="AM375" s="10" t="e">
        <f>#REF!</f>
        <v>#REF!</v>
      </c>
      <c r="AN375" s="10" t="e">
        <f>#REF!</f>
        <v>#REF!</v>
      </c>
      <c r="AO375" s="23" t="e">
        <f>#REF!</f>
        <v>#REF!</v>
      </c>
    </row>
    <row r="376" spans="1:41" s="220" customFormat="1">
      <c r="A376" s="238"/>
      <c r="B376" s="221"/>
      <c r="C376" s="221"/>
      <c r="D376" s="222"/>
      <c r="E376" s="216"/>
      <c r="F376" s="216"/>
      <c r="G376" s="133"/>
      <c r="H376" s="129"/>
      <c r="I376" s="129"/>
      <c r="J376" s="129"/>
      <c r="K376" s="129"/>
      <c r="L376" s="129"/>
      <c r="M376" s="223"/>
      <c r="N376" s="220">
        <f t="shared" si="79"/>
        <v>0</v>
      </c>
      <c r="O376" s="220">
        <f>IF(C376='User Input'!$C$1,1,0)</f>
        <v>0</v>
      </c>
      <c r="P376" s="10">
        <f t="shared" si="78"/>
        <v>0</v>
      </c>
      <c r="Q376" s="220">
        <f t="shared" si="67"/>
        <v>0</v>
      </c>
      <c r="R376" s="220">
        <f t="shared" si="68"/>
        <v>0</v>
      </c>
      <c r="S376" s="220">
        <f t="shared" si="69"/>
        <v>0</v>
      </c>
      <c r="T376" s="224">
        <f t="shared" si="70"/>
        <v>0</v>
      </c>
      <c r="U376" s="247"/>
      <c r="V376" s="226"/>
      <c r="W376" s="221"/>
      <c r="X376" s="225"/>
      <c r="Y376" s="216"/>
      <c r="Z376" s="216"/>
      <c r="AA376" s="235"/>
      <c r="AB376" s="217"/>
      <c r="AC376" s="215"/>
      <c r="AD376" s="215"/>
      <c r="AE376" s="129"/>
      <c r="AF376" s="129"/>
      <c r="AG376" s="129"/>
      <c r="AH376" s="10" t="e">
        <f>#REF!*#REF!</f>
        <v>#REF!</v>
      </c>
      <c r="AI376" s="10" t="e">
        <f>#REF!*#REF!</f>
        <v>#REF!</v>
      </c>
      <c r="AJ376" s="10" t="e">
        <f>IF(#REF!='User Input'!$C$1,1,0)</f>
        <v>#REF!</v>
      </c>
      <c r="AK376" s="10" t="e">
        <f t="shared" si="77"/>
        <v>#REF!</v>
      </c>
      <c r="AL376" s="10" t="e">
        <f t="shared" si="73"/>
        <v>#REF!</v>
      </c>
      <c r="AM376" s="10" t="e">
        <f>#REF!</f>
        <v>#REF!</v>
      </c>
      <c r="AN376" s="10" t="e">
        <f>#REF!</f>
        <v>#REF!</v>
      </c>
      <c r="AO376" s="23" t="e">
        <f>#REF!</f>
        <v>#REF!</v>
      </c>
    </row>
    <row r="377" spans="1:41" s="220" customFormat="1">
      <c r="A377" s="238"/>
      <c r="B377" s="221"/>
      <c r="C377" s="221"/>
      <c r="D377" s="222"/>
      <c r="E377" s="216"/>
      <c r="F377" s="216"/>
      <c r="G377" s="133"/>
      <c r="H377" s="129"/>
      <c r="I377" s="129"/>
      <c r="J377" s="129"/>
      <c r="K377" s="129"/>
      <c r="L377" s="129"/>
      <c r="M377" s="223"/>
      <c r="N377" s="220">
        <f t="shared" si="79"/>
        <v>0</v>
      </c>
      <c r="O377" s="220">
        <f>IF(C377='User Input'!$C$1,1,0)</f>
        <v>0</v>
      </c>
      <c r="P377" s="10">
        <f t="shared" si="78"/>
        <v>0</v>
      </c>
      <c r="Q377" s="220">
        <f t="shared" si="67"/>
        <v>0</v>
      </c>
      <c r="R377" s="220">
        <f t="shared" si="68"/>
        <v>0</v>
      </c>
      <c r="S377" s="220">
        <f t="shared" si="69"/>
        <v>0</v>
      </c>
      <c r="T377" s="224">
        <f t="shared" si="70"/>
        <v>0</v>
      </c>
      <c r="U377" s="247"/>
      <c r="V377" s="226"/>
      <c r="W377" s="221"/>
      <c r="X377" s="225"/>
      <c r="Y377" s="216"/>
      <c r="Z377" s="216"/>
      <c r="AA377" s="235"/>
      <c r="AB377" s="217"/>
      <c r="AC377" s="215"/>
      <c r="AD377" s="215"/>
      <c r="AE377" s="129"/>
      <c r="AF377" s="129"/>
      <c r="AG377" s="129"/>
      <c r="AH377" s="10" t="e">
        <f>#REF!*#REF!</f>
        <v>#REF!</v>
      </c>
      <c r="AI377" s="10" t="e">
        <f>#REF!*#REF!</f>
        <v>#REF!</v>
      </c>
      <c r="AJ377" s="10" t="e">
        <f>IF(#REF!='User Input'!$C$1,1,0)</f>
        <v>#REF!</v>
      </c>
      <c r="AK377" s="10" t="e">
        <f t="shared" si="77"/>
        <v>#REF!</v>
      </c>
      <c r="AL377" s="10" t="e">
        <f t="shared" si="73"/>
        <v>#REF!</v>
      </c>
      <c r="AM377" s="10" t="e">
        <f>#REF!</f>
        <v>#REF!</v>
      </c>
      <c r="AN377" s="10" t="e">
        <f>#REF!</f>
        <v>#REF!</v>
      </c>
      <c r="AO377" s="23" t="e">
        <f>#REF!</f>
        <v>#REF!</v>
      </c>
    </row>
    <row r="378" spans="1:41" s="220" customFormat="1">
      <c r="A378" s="238"/>
      <c r="B378" s="221"/>
      <c r="C378" s="221"/>
      <c r="D378" s="222"/>
      <c r="E378" s="216"/>
      <c r="F378" s="216"/>
      <c r="G378" s="133"/>
      <c r="H378" s="129"/>
      <c r="I378" s="129"/>
      <c r="J378" s="129"/>
      <c r="K378" s="129"/>
      <c r="L378" s="129"/>
      <c r="M378" s="223"/>
      <c r="N378" s="220">
        <f t="shared" si="79"/>
        <v>0</v>
      </c>
      <c r="O378" s="220">
        <f>IF(C378='User Input'!$C$1,1,0)</f>
        <v>0</v>
      </c>
      <c r="P378" s="10">
        <f t="shared" si="78"/>
        <v>0</v>
      </c>
      <c r="Q378" s="220">
        <f t="shared" si="67"/>
        <v>0</v>
      </c>
      <c r="R378" s="220">
        <f t="shared" si="68"/>
        <v>0</v>
      </c>
      <c r="S378" s="220">
        <f t="shared" si="69"/>
        <v>0</v>
      </c>
      <c r="T378" s="224">
        <f t="shared" si="70"/>
        <v>0</v>
      </c>
      <c r="U378" s="247"/>
      <c r="V378" s="226"/>
      <c r="W378" s="221"/>
      <c r="X378" s="225"/>
      <c r="Y378" s="216"/>
      <c r="Z378" s="216"/>
      <c r="AA378" s="235"/>
      <c r="AB378" s="217"/>
      <c r="AC378" s="215"/>
      <c r="AD378" s="215"/>
      <c r="AE378" s="129"/>
      <c r="AF378" s="129"/>
      <c r="AG378" s="129"/>
      <c r="AH378" s="10" t="e">
        <f>#REF!*#REF!</f>
        <v>#REF!</v>
      </c>
      <c r="AI378" s="10" t="e">
        <f>#REF!*#REF!</f>
        <v>#REF!</v>
      </c>
      <c r="AJ378" s="10" t="e">
        <f>IF(#REF!='User Input'!$C$1,1,0)</f>
        <v>#REF!</v>
      </c>
      <c r="AK378" s="10" t="e">
        <f t="shared" si="77"/>
        <v>#REF!</v>
      </c>
      <c r="AL378" s="10" t="e">
        <f t="shared" si="73"/>
        <v>#REF!</v>
      </c>
      <c r="AM378" s="10" t="e">
        <f>#REF!</f>
        <v>#REF!</v>
      </c>
      <c r="AN378" s="10" t="e">
        <f>#REF!</f>
        <v>#REF!</v>
      </c>
      <c r="AO378" s="23" t="e">
        <f>#REF!</f>
        <v>#REF!</v>
      </c>
    </row>
    <row r="379" spans="1:41" s="220" customFormat="1">
      <c r="A379" s="238"/>
      <c r="B379" s="221"/>
      <c r="C379" s="221"/>
      <c r="D379" s="222"/>
      <c r="E379" s="216"/>
      <c r="F379" s="216"/>
      <c r="G379" s="133"/>
      <c r="H379" s="129"/>
      <c r="I379" s="129"/>
      <c r="J379" s="129"/>
      <c r="K379" s="129"/>
      <c r="L379" s="129"/>
      <c r="M379" s="223"/>
      <c r="N379" s="220">
        <f t="shared" si="79"/>
        <v>0</v>
      </c>
      <c r="O379" s="220">
        <f>IF(C379='User Input'!$C$1,1,0)</f>
        <v>0</v>
      </c>
      <c r="P379" s="10">
        <f t="shared" si="78"/>
        <v>0</v>
      </c>
      <c r="Q379" s="220">
        <f t="shared" si="67"/>
        <v>0</v>
      </c>
      <c r="R379" s="220">
        <f t="shared" si="68"/>
        <v>0</v>
      </c>
      <c r="S379" s="220">
        <f t="shared" si="69"/>
        <v>0</v>
      </c>
      <c r="T379" s="224">
        <f t="shared" si="70"/>
        <v>0</v>
      </c>
      <c r="U379" s="247"/>
      <c r="V379" s="226"/>
      <c r="W379" s="221"/>
      <c r="X379" s="225"/>
      <c r="Y379" s="216"/>
      <c r="Z379" s="216"/>
      <c r="AA379" s="235"/>
      <c r="AB379" s="217"/>
      <c r="AC379" s="215"/>
      <c r="AD379" s="215"/>
      <c r="AE379" s="129"/>
      <c r="AF379" s="129"/>
      <c r="AG379" s="129"/>
      <c r="AH379" s="10" t="e">
        <f>#REF!*#REF!</f>
        <v>#REF!</v>
      </c>
      <c r="AI379" s="10" t="e">
        <f>#REF!*#REF!</f>
        <v>#REF!</v>
      </c>
      <c r="AJ379" s="10" t="e">
        <f>IF(#REF!='User Input'!$C$1,1,0)</f>
        <v>#REF!</v>
      </c>
      <c r="AK379" s="10" t="e">
        <f t="shared" si="77"/>
        <v>#REF!</v>
      </c>
      <c r="AL379" s="10" t="e">
        <f t="shared" si="73"/>
        <v>#REF!</v>
      </c>
      <c r="AM379" s="10" t="e">
        <f>#REF!</f>
        <v>#REF!</v>
      </c>
      <c r="AN379" s="10" t="e">
        <f>#REF!</f>
        <v>#REF!</v>
      </c>
      <c r="AO379" s="23" t="e">
        <f>#REF!</f>
        <v>#REF!</v>
      </c>
    </row>
    <row r="380" spans="1:41" s="220" customFormat="1">
      <c r="A380" s="238"/>
      <c r="B380" s="221"/>
      <c r="C380" s="221"/>
      <c r="D380" s="222"/>
      <c r="E380" s="216"/>
      <c r="F380" s="216"/>
      <c r="G380" s="133"/>
      <c r="H380" s="129"/>
      <c r="I380" s="129"/>
      <c r="J380" s="129"/>
      <c r="K380" s="129"/>
      <c r="L380" s="129"/>
      <c r="M380" s="223"/>
      <c r="N380" s="220">
        <f t="shared" si="79"/>
        <v>0</v>
      </c>
      <c r="O380" s="220">
        <f>IF(C380='User Input'!$C$1,1,0)</f>
        <v>0</v>
      </c>
      <c r="P380" s="10">
        <f t="shared" si="78"/>
        <v>0</v>
      </c>
      <c r="Q380" s="220">
        <f t="shared" si="67"/>
        <v>0</v>
      </c>
      <c r="R380" s="220">
        <f t="shared" si="68"/>
        <v>0</v>
      </c>
      <c r="S380" s="220">
        <f t="shared" si="69"/>
        <v>0</v>
      </c>
      <c r="T380" s="224">
        <f t="shared" si="70"/>
        <v>0</v>
      </c>
      <c r="U380" s="247"/>
      <c r="V380" s="226"/>
      <c r="W380" s="221"/>
      <c r="X380" s="225"/>
      <c r="Y380" s="216"/>
      <c r="Z380" s="216"/>
      <c r="AA380" s="235"/>
      <c r="AB380" s="217"/>
      <c r="AC380" s="215"/>
      <c r="AD380" s="215"/>
      <c r="AE380" s="129"/>
      <c r="AF380" s="129"/>
      <c r="AG380" s="129"/>
      <c r="AH380" s="10" t="e">
        <f>#REF!*#REF!</f>
        <v>#REF!</v>
      </c>
      <c r="AI380" s="10" t="e">
        <f>#REF!*#REF!</f>
        <v>#REF!</v>
      </c>
      <c r="AJ380" s="10" t="e">
        <f>IF(#REF!='User Input'!$C$1,1,0)</f>
        <v>#REF!</v>
      </c>
      <c r="AK380" s="10" t="e">
        <f t="shared" si="77"/>
        <v>#REF!</v>
      </c>
      <c r="AL380" s="10" t="e">
        <f t="shared" si="73"/>
        <v>#REF!</v>
      </c>
      <c r="AM380" s="10" t="e">
        <f>#REF!</f>
        <v>#REF!</v>
      </c>
      <c r="AN380" s="10" t="e">
        <f>#REF!</f>
        <v>#REF!</v>
      </c>
      <c r="AO380" s="23" t="e">
        <f>#REF!</f>
        <v>#REF!</v>
      </c>
    </row>
    <row r="381" spans="1:41" s="220" customFormat="1">
      <c r="A381" s="238"/>
      <c r="B381" s="221"/>
      <c r="C381" s="221"/>
      <c r="D381" s="222"/>
      <c r="E381" s="216"/>
      <c r="F381" s="216"/>
      <c r="G381" s="133"/>
      <c r="H381" s="129"/>
      <c r="I381" s="129"/>
      <c r="J381" s="129"/>
      <c r="K381" s="129"/>
      <c r="L381" s="129"/>
      <c r="M381" s="223"/>
      <c r="N381" s="220">
        <f t="shared" si="79"/>
        <v>0</v>
      </c>
      <c r="O381" s="220">
        <f>IF(C381='User Input'!$C$1,1,0)</f>
        <v>0</v>
      </c>
      <c r="P381" s="10">
        <f t="shared" si="78"/>
        <v>0</v>
      </c>
      <c r="Q381" s="220">
        <f t="shared" si="67"/>
        <v>0</v>
      </c>
      <c r="R381" s="220">
        <f t="shared" si="68"/>
        <v>0</v>
      </c>
      <c r="S381" s="220">
        <f t="shared" si="69"/>
        <v>0</v>
      </c>
      <c r="T381" s="224">
        <f t="shared" si="70"/>
        <v>0</v>
      </c>
      <c r="U381" s="247"/>
      <c r="V381" s="226"/>
      <c r="W381" s="221"/>
      <c r="X381" s="225"/>
      <c r="Y381" s="216"/>
      <c r="Z381" s="216"/>
      <c r="AA381" s="235"/>
      <c r="AB381" s="217"/>
      <c r="AC381" s="215"/>
      <c r="AD381" s="215"/>
      <c r="AE381" s="129"/>
      <c r="AF381" s="129"/>
      <c r="AG381" s="129"/>
      <c r="AH381" s="10" t="e">
        <f>#REF!*#REF!</f>
        <v>#REF!</v>
      </c>
      <c r="AI381" s="10" t="e">
        <f>#REF!*#REF!</f>
        <v>#REF!</v>
      </c>
      <c r="AJ381" s="10" t="e">
        <f>IF(#REF!='User Input'!$C$1,1,0)</f>
        <v>#REF!</v>
      </c>
      <c r="AK381" s="10" t="e">
        <f t="shared" si="77"/>
        <v>#REF!</v>
      </c>
      <c r="AL381" s="10" t="e">
        <f t="shared" si="73"/>
        <v>#REF!</v>
      </c>
      <c r="AM381" s="10" t="e">
        <f>#REF!</f>
        <v>#REF!</v>
      </c>
      <c r="AN381" s="10" t="e">
        <f>#REF!</f>
        <v>#REF!</v>
      </c>
      <c r="AO381" s="23" t="e">
        <f>#REF!</f>
        <v>#REF!</v>
      </c>
    </row>
    <row r="382" spans="1:41" s="220" customFormat="1">
      <c r="A382" s="238"/>
      <c r="B382" s="221"/>
      <c r="C382" s="221"/>
      <c r="D382" s="222"/>
      <c r="E382" s="216"/>
      <c r="F382" s="216"/>
      <c r="G382" s="133"/>
      <c r="H382" s="129"/>
      <c r="I382" s="129"/>
      <c r="J382" s="129"/>
      <c r="K382" s="129"/>
      <c r="L382" s="129"/>
      <c r="M382" s="223"/>
      <c r="N382" s="220">
        <f t="shared" si="79"/>
        <v>0</v>
      </c>
      <c r="O382" s="220">
        <f>IF(C382='User Input'!$C$1,1,0)</f>
        <v>0</v>
      </c>
      <c r="P382" s="10">
        <f t="shared" si="78"/>
        <v>0</v>
      </c>
      <c r="Q382" s="220">
        <f t="shared" si="67"/>
        <v>0</v>
      </c>
      <c r="R382" s="220">
        <f t="shared" si="68"/>
        <v>0</v>
      </c>
      <c r="S382" s="220">
        <f t="shared" si="69"/>
        <v>0</v>
      </c>
      <c r="T382" s="224">
        <f t="shared" si="70"/>
        <v>0</v>
      </c>
      <c r="U382" s="247"/>
      <c r="V382" s="226"/>
      <c r="W382" s="221"/>
      <c r="X382" s="225"/>
      <c r="Y382" s="216"/>
      <c r="Z382" s="216"/>
      <c r="AA382" s="235"/>
      <c r="AB382" s="217"/>
      <c r="AC382" s="215"/>
      <c r="AD382" s="215"/>
      <c r="AE382" s="129"/>
      <c r="AF382" s="129"/>
      <c r="AG382" s="129"/>
      <c r="AH382" s="10" t="e">
        <f>#REF!*#REF!</f>
        <v>#REF!</v>
      </c>
      <c r="AI382" s="10" t="e">
        <f>#REF!*#REF!</f>
        <v>#REF!</v>
      </c>
      <c r="AJ382" s="10" t="e">
        <f>IF(#REF!='User Input'!$C$1,1,0)</f>
        <v>#REF!</v>
      </c>
      <c r="AK382" s="10" t="e">
        <f t="shared" si="77"/>
        <v>#REF!</v>
      </c>
      <c r="AL382" s="10" t="e">
        <f t="shared" si="73"/>
        <v>#REF!</v>
      </c>
      <c r="AM382" s="10" t="e">
        <f>#REF!</f>
        <v>#REF!</v>
      </c>
      <c r="AN382" s="10" t="e">
        <f>#REF!</f>
        <v>#REF!</v>
      </c>
      <c r="AO382" s="23" t="e">
        <f>#REF!</f>
        <v>#REF!</v>
      </c>
    </row>
    <row r="383" spans="1:41" s="220" customFormat="1">
      <c r="A383" s="238"/>
      <c r="B383" s="221"/>
      <c r="C383" s="221"/>
      <c r="D383" s="222"/>
      <c r="E383" s="216"/>
      <c r="F383" s="216"/>
      <c r="G383" s="133"/>
      <c r="H383" s="129"/>
      <c r="I383" s="129"/>
      <c r="J383" s="129"/>
      <c r="K383" s="129"/>
      <c r="L383" s="129"/>
      <c r="M383" s="223"/>
      <c r="N383" s="220">
        <f t="shared" si="79"/>
        <v>0</v>
      </c>
      <c r="O383" s="220">
        <f>IF(C383='User Input'!$C$1,1,0)</f>
        <v>0</v>
      </c>
      <c r="P383" s="10">
        <f t="shared" si="78"/>
        <v>0</v>
      </c>
      <c r="Q383" s="220">
        <f t="shared" si="67"/>
        <v>0</v>
      </c>
      <c r="R383" s="220">
        <f t="shared" si="68"/>
        <v>0</v>
      </c>
      <c r="S383" s="220">
        <f t="shared" si="69"/>
        <v>0</v>
      </c>
      <c r="T383" s="224">
        <f t="shared" si="70"/>
        <v>0</v>
      </c>
      <c r="U383" s="247"/>
      <c r="V383" s="226"/>
      <c r="W383" s="221"/>
      <c r="X383" s="225"/>
      <c r="Y383" s="216"/>
      <c r="Z383" s="216"/>
      <c r="AA383" s="235"/>
      <c r="AB383" s="217"/>
      <c r="AC383" s="215"/>
      <c r="AD383" s="215"/>
      <c r="AE383" s="129"/>
      <c r="AF383" s="129"/>
      <c r="AG383" s="129"/>
      <c r="AH383" s="10" t="e">
        <f>#REF!*#REF!</f>
        <v>#REF!</v>
      </c>
      <c r="AI383" s="10" t="e">
        <f>#REF!*#REF!</f>
        <v>#REF!</v>
      </c>
      <c r="AJ383" s="10" t="e">
        <f>IF(#REF!='User Input'!$C$1,1,0)</f>
        <v>#REF!</v>
      </c>
      <c r="AK383" s="10" t="e">
        <f t="shared" si="77"/>
        <v>#REF!</v>
      </c>
      <c r="AL383" s="10" t="e">
        <f t="shared" si="73"/>
        <v>#REF!</v>
      </c>
      <c r="AM383" s="10" t="e">
        <f>#REF!</f>
        <v>#REF!</v>
      </c>
      <c r="AN383" s="10" t="e">
        <f>#REF!</f>
        <v>#REF!</v>
      </c>
      <c r="AO383" s="23" t="e">
        <f>#REF!</f>
        <v>#REF!</v>
      </c>
    </row>
    <row r="384" spans="1:41" s="220" customFormat="1">
      <c r="A384" s="238"/>
      <c r="B384" s="221"/>
      <c r="C384" s="221"/>
      <c r="D384" s="222"/>
      <c r="E384" s="216"/>
      <c r="F384" s="216"/>
      <c r="G384" s="133"/>
      <c r="H384" s="129"/>
      <c r="I384" s="129"/>
      <c r="J384" s="129"/>
      <c r="K384" s="129"/>
      <c r="L384" s="129"/>
      <c r="M384" s="223"/>
      <c r="N384" s="220">
        <f t="shared" si="79"/>
        <v>0</v>
      </c>
      <c r="O384" s="220">
        <f>IF(C384='User Input'!$C$1,1,0)</f>
        <v>0</v>
      </c>
      <c r="P384" s="10">
        <f t="shared" si="78"/>
        <v>0</v>
      </c>
      <c r="Q384" s="220">
        <f t="shared" si="67"/>
        <v>0</v>
      </c>
      <c r="R384" s="220">
        <f t="shared" si="68"/>
        <v>0</v>
      </c>
      <c r="S384" s="220">
        <f t="shared" si="69"/>
        <v>0</v>
      </c>
      <c r="T384" s="224">
        <f t="shared" si="70"/>
        <v>0</v>
      </c>
      <c r="U384" s="247"/>
      <c r="V384" s="226"/>
      <c r="W384" s="221"/>
      <c r="X384" s="225"/>
      <c r="Y384" s="216"/>
      <c r="Z384" s="216"/>
      <c r="AA384" s="235"/>
      <c r="AB384" s="217"/>
      <c r="AC384" s="215"/>
      <c r="AD384" s="215"/>
      <c r="AE384" s="129"/>
      <c r="AF384" s="129"/>
      <c r="AG384" s="129"/>
      <c r="AH384" s="10" t="e">
        <f>#REF!*#REF!</f>
        <v>#REF!</v>
      </c>
      <c r="AI384" s="10" t="e">
        <f>#REF!*#REF!</f>
        <v>#REF!</v>
      </c>
      <c r="AJ384" s="10" t="e">
        <f>IF(#REF!='User Input'!$C$1,1,0)</f>
        <v>#REF!</v>
      </c>
      <c r="AK384" s="10" t="e">
        <f t="shared" si="77"/>
        <v>#REF!</v>
      </c>
      <c r="AL384" s="10" t="e">
        <f t="shared" si="73"/>
        <v>#REF!</v>
      </c>
      <c r="AM384" s="10" t="e">
        <f>#REF!</f>
        <v>#REF!</v>
      </c>
      <c r="AN384" s="10" t="e">
        <f>#REF!</f>
        <v>#REF!</v>
      </c>
      <c r="AO384" s="23" t="e">
        <f>#REF!</f>
        <v>#REF!</v>
      </c>
    </row>
    <row r="385" spans="1:41" s="220" customFormat="1">
      <c r="A385" s="238"/>
      <c r="B385" s="221"/>
      <c r="C385" s="221"/>
      <c r="D385" s="222"/>
      <c r="E385" s="216"/>
      <c r="F385" s="216"/>
      <c r="G385" s="133"/>
      <c r="H385" s="129"/>
      <c r="I385" s="129"/>
      <c r="J385" s="129"/>
      <c r="K385" s="129"/>
      <c r="L385" s="129"/>
      <c r="M385" s="223"/>
      <c r="N385" s="220">
        <f t="shared" si="79"/>
        <v>0</v>
      </c>
      <c r="O385" s="220">
        <f>IF(C385='User Input'!$C$1,1,0)</f>
        <v>0</v>
      </c>
      <c r="P385" s="10">
        <f t="shared" si="78"/>
        <v>0</v>
      </c>
      <c r="Q385" s="220">
        <f t="shared" si="67"/>
        <v>0</v>
      </c>
      <c r="R385" s="220">
        <f t="shared" si="68"/>
        <v>0</v>
      </c>
      <c r="S385" s="220">
        <f t="shared" si="69"/>
        <v>0</v>
      </c>
      <c r="T385" s="224">
        <f t="shared" si="70"/>
        <v>0</v>
      </c>
      <c r="U385" s="247"/>
      <c r="V385" s="226"/>
      <c r="W385" s="221"/>
      <c r="X385" s="225"/>
      <c r="Y385" s="216"/>
      <c r="Z385" s="216"/>
      <c r="AA385" s="235"/>
      <c r="AB385" s="217"/>
      <c r="AC385" s="215"/>
      <c r="AD385" s="215"/>
      <c r="AE385" s="129"/>
      <c r="AF385" s="129"/>
      <c r="AG385" s="129"/>
      <c r="AH385" s="10" t="e">
        <f>#REF!*#REF!</f>
        <v>#REF!</v>
      </c>
      <c r="AI385" s="10" t="e">
        <f>#REF!*#REF!</f>
        <v>#REF!</v>
      </c>
      <c r="AJ385" s="10" t="e">
        <f>IF(#REF!='User Input'!$C$1,1,0)</f>
        <v>#REF!</v>
      </c>
      <c r="AK385" s="10" t="e">
        <f t="shared" si="77"/>
        <v>#REF!</v>
      </c>
      <c r="AL385" s="10" t="e">
        <f t="shared" si="73"/>
        <v>#REF!</v>
      </c>
      <c r="AM385" s="10" t="e">
        <f>#REF!</f>
        <v>#REF!</v>
      </c>
      <c r="AN385" s="10" t="e">
        <f>#REF!</f>
        <v>#REF!</v>
      </c>
      <c r="AO385" s="23" t="e">
        <f>#REF!</f>
        <v>#REF!</v>
      </c>
    </row>
    <row r="386" spans="1:41" s="220" customFormat="1">
      <c r="A386" s="238"/>
      <c r="B386" s="221"/>
      <c r="C386" s="221"/>
      <c r="D386" s="222"/>
      <c r="E386" s="216"/>
      <c r="F386" s="216"/>
      <c r="G386" s="133"/>
      <c r="H386" s="129"/>
      <c r="I386" s="129"/>
      <c r="J386" s="129"/>
      <c r="K386" s="129"/>
      <c r="L386" s="129"/>
      <c r="M386" s="223"/>
      <c r="N386" s="220">
        <f t="shared" si="79"/>
        <v>0</v>
      </c>
      <c r="O386" s="220">
        <f>IF(C386='User Input'!$C$1,1,0)</f>
        <v>0</v>
      </c>
      <c r="P386" s="10">
        <f t="shared" si="78"/>
        <v>0</v>
      </c>
      <c r="Q386" s="220">
        <f t="shared" si="67"/>
        <v>0</v>
      </c>
      <c r="R386" s="220">
        <f t="shared" si="68"/>
        <v>0</v>
      </c>
      <c r="S386" s="220">
        <f t="shared" si="69"/>
        <v>0</v>
      </c>
      <c r="T386" s="224">
        <f t="shared" si="70"/>
        <v>0</v>
      </c>
      <c r="U386" s="247"/>
      <c r="V386" s="226"/>
      <c r="W386" s="221"/>
      <c r="X386" s="225"/>
      <c r="Y386" s="216"/>
      <c r="Z386" s="216"/>
      <c r="AA386" s="235"/>
      <c r="AB386" s="217"/>
      <c r="AC386" s="215"/>
      <c r="AD386" s="215"/>
      <c r="AE386" s="129"/>
      <c r="AF386" s="129"/>
      <c r="AG386" s="129"/>
      <c r="AH386" s="10" t="e">
        <f>#REF!*#REF!</f>
        <v>#REF!</v>
      </c>
      <c r="AI386" s="10" t="e">
        <f>#REF!*#REF!</f>
        <v>#REF!</v>
      </c>
      <c r="AJ386" s="10" t="e">
        <f>IF(#REF!='User Input'!$C$1,1,0)</f>
        <v>#REF!</v>
      </c>
      <c r="AK386" s="10" t="e">
        <f t="shared" si="77"/>
        <v>#REF!</v>
      </c>
      <c r="AL386" s="10" t="e">
        <f t="shared" si="73"/>
        <v>#REF!</v>
      </c>
      <c r="AM386" s="10" t="e">
        <f>#REF!</f>
        <v>#REF!</v>
      </c>
      <c r="AN386" s="10" t="e">
        <f>#REF!</f>
        <v>#REF!</v>
      </c>
      <c r="AO386" s="23" t="e">
        <f>#REF!</f>
        <v>#REF!</v>
      </c>
    </row>
    <row r="387" spans="1:41" s="220" customFormat="1">
      <c r="A387" s="238"/>
      <c r="B387" s="221"/>
      <c r="C387" s="221"/>
      <c r="D387" s="222"/>
      <c r="E387" s="216"/>
      <c r="F387" s="216"/>
      <c r="G387" s="133"/>
      <c r="H387" s="129"/>
      <c r="I387" s="129"/>
      <c r="J387" s="129"/>
      <c r="K387" s="129"/>
      <c r="L387" s="129"/>
      <c r="M387" s="223"/>
      <c r="N387" s="220">
        <f t="shared" si="79"/>
        <v>0</v>
      </c>
      <c r="O387" s="220">
        <f>IF(C387='User Input'!$C$1,1,0)</f>
        <v>0</v>
      </c>
      <c r="P387" s="10">
        <f t="shared" si="78"/>
        <v>0</v>
      </c>
      <c r="Q387" s="220">
        <f t="shared" ref="Q387:Q450" si="80">IF(P387=P386,0,P387)</f>
        <v>0</v>
      </c>
      <c r="R387" s="220">
        <f t="shared" ref="R387:R450" si="81">B387</f>
        <v>0</v>
      </c>
      <c r="S387" s="220">
        <f t="shared" ref="S387:S450" si="82">D387</f>
        <v>0</v>
      </c>
      <c r="T387" s="224">
        <f t="shared" ref="T387:T450" si="83">G387</f>
        <v>0</v>
      </c>
      <c r="U387" s="247"/>
      <c r="V387" s="226"/>
      <c r="W387" s="221"/>
      <c r="X387" s="225"/>
      <c r="Y387" s="216"/>
      <c r="Z387" s="216"/>
      <c r="AA387" s="235"/>
      <c r="AB387" s="217"/>
      <c r="AC387" s="215"/>
      <c r="AD387" s="215"/>
      <c r="AE387" s="129"/>
      <c r="AF387" s="129"/>
      <c r="AG387" s="129"/>
      <c r="AH387" s="10" t="e">
        <f>#REF!*#REF!</f>
        <v>#REF!</v>
      </c>
      <c r="AI387" s="10" t="e">
        <f>#REF!*#REF!</f>
        <v>#REF!</v>
      </c>
      <c r="AJ387" s="10" t="e">
        <f>IF(#REF!='User Input'!$C$1,1,0)</f>
        <v>#REF!</v>
      </c>
      <c r="AK387" s="10" t="e">
        <f t="shared" si="77"/>
        <v>#REF!</v>
      </c>
      <c r="AL387" s="10" t="e">
        <f t="shared" ref="AL387:AL450" si="84">IF(AK387=AK386,0,AK387)</f>
        <v>#REF!</v>
      </c>
      <c r="AM387" s="10" t="e">
        <f>#REF!</f>
        <v>#REF!</v>
      </c>
      <c r="AN387" s="10" t="e">
        <f>#REF!</f>
        <v>#REF!</v>
      </c>
      <c r="AO387" s="23" t="e">
        <f>#REF!</f>
        <v>#REF!</v>
      </c>
    </row>
    <row r="388" spans="1:41" s="220" customFormat="1">
      <c r="A388" s="238"/>
      <c r="B388" s="221"/>
      <c r="C388" s="221"/>
      <c r="D388" s="222"/>
      <c r="E388" s="216"/>
      <c r="F388" s="216"/>
      <c r="G388" s="133"/>
      <c r="H388" s="129"/>
      <c r="I388" s="129"/>
      <c r="J388" s="129"/>
      <c r="K388" s="129"/>
      <c r="L388" s="129"/>
      <c r="M388" s="223"/>
      <c r="N388" s="220">
        <f t="shared" si="79"/>
        <v>0</v>
      </c>
      <c r="O388" s="220">
        <f>IF(C388='User Input'!$C$1,1,0)</f>
        <v>0</v>
      </c>
      <c r="P388" s="10">
        <f t="shared" si="78"/>
        <v>0</v>
      </c>
      <c r="Q388" s="220">
        <f t="shared" si="80"/>
        <v>0</v>
      </c>
      <c r="R388" s="220">
        <f t="shared" si="81"/>
        <v>0</v>
      </c>
      <c r="S388" s="220">
        <f t="shared" si="82"/>
        <v>0</v>
      </c>
      <c r="T388" s="224">
        <f t="shared" si="83"/>
        <v>0</v>
      </c>
      <c r="U388" s="247"/>
      <c r="V388" s="226"/>
      <c r="W388" s="221"/>
      <c r="X388" s="225"/>
      <c r="Y388" s="216"/>
      <c r="Z388" s="216"/>
      <c r="AA388" s="235"/>
      <c r="AB388" s="217"/>
      <c r="AC388" s="215"/>
      <c r="AD388" s="215"/>
      <c r="AE388" s="129"/>
      <c r="AF388" s="129"/>
      <c r="AG388" s="129"/>
      <c r="AH388" s="10" t="e">
        <f>#REF!*#REF!</f>
        <v>#REF!</v>
      </c>
      <c r="AI388" s="10" t="e">
        <f>#REF!*#REF!</f>
        <v>#REF!</v>
      </c>
      <c r="AJ388" s="10" t="e">
        <f>IF(#REF!='User Input'!$C$1,1,0)</f>
        <v>#REF!</v>
      </c>
      <c r="AK388" s="10" t="e">
        <f t="shared" ref="AK388:AK451" si="85">AJ388+AK387</f>
        <v>#REF!</v>
      </c>
      <c r="AL388" s="10" t="e">
        <f t="shared" si="84"/>
        <v>#REF!</v>
      </c>
      <c r="AM388" s="10" t="e">
        <f>#REF!</f>
        <v>#REF!</v>
      </c>
      <c r="AN388" s="10" t="e">
        <f>#REF!</f>
        <v>#REF!</v>
      </c>
      <c r="AO388" s="23" t="e">
        <f>#REF!</f>
        <v>#REF!</v>
      </c>
    </row>
    <row r="389" spans="1:41" s="220" customFormat="1">
      <c r="A389" s="238"/>
      <c r="B389" s="221"/>
      <c r="C389" s="221"/>
      <c r="D389" s="222"/>
      <c r="E389" s="216"/>
      <c r="F389" s="216"/>
      <c r="G389" s="133"/>
      <c r="H389" s="129"/>
      <c r="I389" s="129"/>
      <c r="J389" s="129"/>
      <c r="K389" s="129"/>
      <c r="L389" s="129"/>
      <c r="M389" s="223"/>
      <c r="N389" s="220">
        <f t="shared" si="79"/>
        <v>0</v>
      </c>
      <c r="O389" s="220">
        <f>IF(C389='User Input'!$C$1,1,0)</f>
        <v>0</v>
      </c>
      <c r="P389" s="10">
        <f t="shared" si="78"/>
        <v>0</v>
      </c>
      <c r="Q389" s="220">
        <f t="shared" si="80"/>
        <v>0</v>
      </c>
      <c r="R389" s="220">
        <f t="shared" si="81"/>
        <v>0</v>
      </c>
      <c r="S389" s="220">
        <f t="shared" si="82"/>
        <v>0</v>
      </c>
      <c r="T389" s="224">
        <f t="shared" si="83"/>
        <v>0</v>
      </c>
      <c r="U389" s="247"/>
      <c r="V389" s="226"/>
      <c r="W389" s="221"/>
      <c r="X389" s="225"/>
      <c r="Y389" s="216"/>
      <c r="Z389" s="216"/>
      <c r="AA389" s="235"/>
      <c r="AB389" s="217"/>
      <c r="AC389" s="215"/>
      <c r="AD389" s="215"/>
      <c r="AE389" s="129"/>
      <c r="AF389" s="129"/>
      <c r="AG389" s="129"/>
      <c r="AH389" s="10" t="e">
        <f>#REF!*#REF!</f>
        <v>#REF!</v>
      </c>
      <c r="AI389" s="10" t="e">
        <f>#REF!*#REF!</f>
        <v>#REF!</v>
      </c>
      <c r="AJ389" s="10" t="e">
        <f>IF(#REF!='User Input'!$C$1,1,0)</f>
        <v>#REF!</v>
      </c>
      <c r="AK389" s="10" t="e">
        <f t="shared" si="85"/>
        <v>#REF!</v>
      </c>
      <c r="AL389" s="10" t="e">
        <f t="shared" si="84"/>
        <v>#REF!</v>
      </c>
      <c r="AM389" s="10" t="e">
        <f>#REF!</f>
        <v>#REF!</v>
      </c>
      <c r="AN389" s="10" t="e">
        <f>#REF!</f>
        <v>#REF!</v>
      </c>
      <c r="AO389" s="23" t="e">
        <f>#REF!</f>
        <v>#REF!</v>
      </c>
    </row>
    <row r="390" spans="1:41" s="220" customFormat="1">
      <c r="A390" s="238"/>
      <c r="B390" s="221"/>
      <c r="C390" s="221"/>
      <c r="D390" s="222"/>
      <c r="E390" s="216"/>
      <c r="F390" s="216"/>
      <c r="G390" s="133"/>
      <c r="H390" s="129"/>
      <c r="I390" s="129"/>
      <c r="J390" s="129"/>
      <c r="K390" s="129"/>
      <c r="L390" s="129"/>
      <c r="M390" s="223"/>
      <c r="N390" s="220">
        <f t="shared" si="79"/>
        <v>0</v>
      </c>
      <c r="O390" s="220">
        <f>IF(C390='User Input'!$C$1,1,0)</f>
        <v>0</v>
      </c>
      <c r="P390" s="10">
        <f t="shared" si="78"/>
        <v>0</v>
      </c>
      <c r="Q390" s="220">
        <f t="shared" si="80"/>
        <v>0</v>
      </c>
      <c r="R390" s="220">
        <f t="shared" si="81"/>
        <v>0</v>
      </c>
      <c r="S390" s="220">
        <f t="shared" si="82"/>
        <v>0</v>
      </c>
      <c r="T390" s="224">
        <f t="shared" si="83"/>
        <v>0</v>
      </c>
      <c r="U390" s="247"/>
      <c r="V390" s="226"/>
      <c r="W390" s="221"/>
      <c r="X390" s="225"/>
      <c r="Y390" s="216"/>
      <c r="Z390" s="216"/>
      <c r="AA390" s="235"/>
      <c r="AB390" s="217"/>
      <c r="AC390" s="215"/>
      <c r="AD390" s="215"/>
      <c r="AE390" s="129"/>
      <c r="AF390" s="129"/>
      <c r="AG390" s="129"/>
      <c r="AH390" s="10" t="e">
        <f>#REF!*#REF!</f>
        <v>#REF!</v>
      </c>
      <c r="AI390" s="10" t="e">
        <f>#REF!*#REF!</f>
        <v>#REF!</v>
      </c>
      <c r="AJ390" s="10" t="e">
        <f>IF(#REF!='User Input'!$C$1,1,0)</f>
        <v>#REF!</v>
      </c>
      <c r="AK390" s="10" t="e">
        <f t="shared" si="85"/>
        <v>#REF!</v>
      </c>
      <c r="AL390" s="10" t="e">
        <f t="shared" si="84"/>
        <v>#REF!</v>
      </c>
      <c r="AM390" s="10" t="e">
        <f>#REF!</f>
        <v>#REF!</v>
      </c>
      <c r="AN390" s="10" t="e">
        <f>#REF!</f>
        <v>#REF!</v>
      </c>
      <c r="AO390" s="23" t="e">
        <f>#REF!</f>
        <v>#REF!</v>
      </c>
    </row>
    <row r="391" spans="1:41" s="220" customFormat="1">
      <c r="A391" s="238"/>
      <c r="B391" s="221"/>
      <c r="C391" s="221"/>
      <c r="D391" s="222"/>
      <c r="E391" s="216"/>
      <c r="F391" s="216"/>
      <c r="G391" s="133"/>
      <c r="H391" s="129"/>
      <c r="I391" s="129"/>
      <c r="J391" s="129"/>
      <c r="K391" s="129"/>
      <c r="L391" s="129"/>
      <c r="M391" s="223"/>
      <c r="N391" s="220">
        <f t="shared" si="79"/>
        <v>0</v>
      </c>
      <c r="O391" s="220">
        <f>IF(C391='User Input'!$C$1,1,0)</f>
        <v>0</v>
      </c>
      <c r="P391" s="10">
        <f t="shared" si="78"/>
        <v>0</v>
      </c>
      <c r="Q391" s="220">
        <f t="shared" si="80"/>
        <v>0</v>
      </c>
      <c r="R391" s="220">
        <f t="shared" si="81"/>
        <v>0</v>
      </c>
      <c r="S391" s="220">
        <f t="shared" si="82"/>
        <v>0</v>
      </c>
      <c r="T391" s="224">
        <f t="shared" si="83"/>
        <v>0</v>
      </c>
      <c r="U391" s="247"/>
      <c r="V391" s="226"/>
      <c r="W391" s="221"/>
      <c r="X391" s="225"/>
      <c r="Y391" s="216"/>
      <c r="Z391" s="216"/>
      <c r="AA391" s="235"/>
      <c r="AB391" s="217"/>
      <c r="AC391" s="215"/>
      <c r="AD391" s="215"/>
      <c r="AE391" s="129"/>
      <c r="AF391" s="129"/>
      <c r="AG391" s="129"/>
      <c r="AH391" s="10" t="e">
        <f>#REF!*#REF!</f>
        <v>#REF!</v>
      </c>
      <c r="AI391" s="10" t="e">
        <f>#REF!*#REF!</f>
        <v>#REF!</v>
      </c>
      <c r="AJ391" s="10" t="e">
        <f>IF(#REF!='User Input'!$C$1,1,0)</f>
        <v>#REF!</v>
      </c>
      <c r="AK391" s="10" t="e">
        <f t="shared" si="85"/>
        <v>#REF!</v>
      </c>
      <c r="AL391" s="10" t="e">
        <f t="shared" si="84"/>
        <v>#REF!</v>
      </c>
      <c r="AM391" s="10" t="e">
        <f>#REF!</f>
        <v>#REF!</v>
      </c>
      <c r="AN391" s="10" t="e">
        <f>#REF!</f>
        <v>#REF!</v>
      </c>
      <c r="AO391" s="23" t="e">
        <f>#REF!</f>
        <v>#REF!</v>
      </c>
    </row>
    <row r="392" spans="1:41" s="220" customFormat="1">
      <c r="A392" s="238"/>
      <c r="B392" s="221"/>
      <c r="C392" s="221"/>
      <c r="D392" s="222"/>
      <c r="E392" s="216"/>
      <c r="F392" s="216"/>
      <c r="G392" s="133"/>
      <c r="H392" s="129"/>
      <c r="I392" s="129"/>
      <c r="J392" s="129"/>
      <c r="K392" s="129"/>
      <c r="L392" s="129"/>
      <c r="M392" s="223"/>
      <c r="N392" s="220">
        <f t="shared" si="79"/>
        <v>0</v>
      </c>
      <c r="O392" s="220">
        <f>IF(C392='User Input'!$C$1,1,0)</f>
        <v>0</v>
      </c>
      <c r="P392" s="10">
        <f t="shared" si="78"/>
        <v>0</v>
      </c>
      <c r="Q392" s="220">
        <f t="shared" si="80"/>
        <v>0</v>
      </c>
      <c r="R392" s="220">
        <f t="shared" si="81"/>
        <v>0</v>
      </c>
      <c r="S392" s="220">
        <f t="shared" si="82"/>
        <v>0</v>
      </c>
      <c r="T392" s="224">
        <f t="shared" si="83"/>
        <v>0</v>
      </c>
      <c r="U392" s="247"/>
      <c r="V392" s="226"/>
      <c r="W392" s="221"/>
      <c r="X392" s="225"/>
      <c r="Y392" s="216"/>
      <c r="Z392" s="216"/>
      <c r="AA392" s="235"/>
      <c r="AB392" s="217"/>
      <c r="AC392" s="215"/>
      <c r="AD392" s="215"/>
      <c r="AE392" s="129"/>
      <c r="AF392" s="129"/>
      <c r="AG392" s="129"/>
      <c r="AH392" s="10" t="e">
        <f>#REF!*#REF!</f>
        <v>#REF!</v>
      </c>
      <c r="AI392" s="10" t="e">
        <f>#REF!*#REF!</f>
        <v>#REF!</v>
      </c>
      <c r="AJ392" s="10" t="e">
        <f>IF(#REF!='User Input'!$C$1,1,0)</f>
        <v>#REF!</v>
      </c>
      <c r="AK392" s="10" t="e">
        <f t="shared" si="85"/>
        <v>#REF!</v>
      </c>
      <c r="AL392" s="10" t="e">
        <f t="shared" si="84"/>
        <v>#REF!</v>
      </c>
      <c r="AM392" s="10" t="e">
        <f>#REF!</f>
        <v>#REF!</v>
      </c>
      <c r="AN392" s="10" t="e">
        <f>#REF!</f>
        <v>#REF!</v>
      </c>
      <c r="AO392" s="23" t="e">
        <f>#REF!</f>
        <v>#REF!</v>
      </c>
    </row>
    <row r="393" spans="1:41" s="220" customFormat="1">
      <c r="A393" s="238"/>
      <c r="B393" s="221"/>
      <c r="C393" s="221"/>
      <c r="D393" s="222"/>
      <c r="E393" s="216"/>
      <c r="F393" s="216"/>
      <c r="G393" s="133"/>
      <c r="H393" s="129"/>
      <c r="I393" s="129"/>
      <c r="J393" s="129"/>
      <c r="K393" s="129"/>
      <c r="L393" s="129"/>
      <c r="M393" s="223"/>
      <c r="N393" s="220">
        <f t="shared" si="79"/>
        <v>0</v>
      </c>
      <c r="O393" s="220">
        <f>IF(C393='User Input'!$C$1,1,0)</f>
        <v>0</v>
      </c>
      <c r="P393" s="10">
        <f t="shared" si="78"/>
        <v>0</v>
      </c>
      <c r="Q393" s="220">
        <f t="shared" si="80"/>
        <v>0</v>
      </c>
      <c r="R393" s="220">
        <f t="shared" si="81"/>
        <v>0</v>
      </c>
      <c r="S393" s="220">
        <f t="shared" si="82"/>
        <v>0</v>
      </c>
      <c r="T393" s="224">
        <f t="shared" si="83"/>
        <v>0</v>
      </c>
      <c r="U393" s="247"/>
      <c r="V393" s="226"/>
      <c r="W393" s="221"/>
      <c r="X393" s="225"/>
      <c r="Y393" s="216"/>
      <c r="Z393" s="216"/>
      <c r="AA393" s="235"/>
      <c r="AB393" s="217"/>
      <c r="AC393" s="215"/>
      <c r="AD393" s="215"/>
      <c r="AE393" s="129"/>
      <c r="AF393" s="129"/>
      <c r="AG393" s="129"/>
      <c r="AH393" s="10" t="e">
        <f>#REF!*#REF!</f>
        <v>#REF!</v>
      </c>
      <c r="AI393" s="10" t="e">
        <f>#REF!*#REF!</f>
        <v>#REF!</v>
      </c>
      <c r="AJ393" s="10" t="e">
        <f>IF(#REF!='User Input'!$C$1,1,0)</f>
        <v>#REF!</v>
      </c>
      <c r="AK393" s="10" t="e">
        <f t="shared" si="85"/>
        <v>#REF!</v>
      </c>
      <c r="AL393" s="10" t="e">
        <f t="shared" si="84"/>
        <v>#REF!</v>
      </c>
      <c r="AM393" s="10" t="e">
        <f>#REF!</f>
        <v>#REF!</v>
      </c>
      <c r="AN393" s="10" t="e">
        <f>#REF!</f>
        <v>#REF!</v>
      </c>
      <c r="AO393" s="23" t="e">
        <f>#REF!</f>
        <v>#REF!</v>
      </c>
    </row>
    <row r="394" spans="1:41" s="220" customFormat="1">
      <c r="A394" s="238"/>
      <c r="B394" s="221"/>
      <c r="C394" s="221"/>
      <c r="D394" s="222"/>
      <c r="E394" s="216"/>
      <c r="F394" s="216"/>
      <c r="G394" s="133"/>
      <c r="H394" s="129"/>
      <c r="I394" s="129"/>
      <c r="J394" s="129"/>
      <c r="K394" s="129"/>
      <c r="L394" s="129"/>
      <c r="M394" s="223"/>
      <c r="N394" s="220">
        <f t="shared" si="79"/>
        <v>0</v>
      </c>
      <c r="O394" s="220">
        <f>IF(C394='User Input'!$C$1,1,0)</f>
        <v>0</v>
      </c>
      <c r="P394" s="10">
        <f t="shared" si="78"/>
        <v>0</v>
      </c>
      <c r="Q394" s="220">
        <f t="shared" si="80"/>
        <v>0</v>
      </c>
      <c r="R394" s="220">
        <f t="shared" si="81"/>
        <v>0</v>
      </c>
      <c r="S394" s="220">
        <f t="shared" si="82"/>
        <v>0</v>
      </c>
      <c r="T394" s="224">
        <f t="shared" si="83"/>
        <v>0</v>
      </c>
      <c r="U394" s="247"/>
      <c r="V394" s="226"/>
      <c r="W394" s="221"/>
      <c r="X394" s="225"/>
      <c r="Y394" s="216"/>
      <c r="Z394" s="216"/>
      <c r="AA394" s="235"/>
      <c r="AB394" s="217"/>
      <c r="AC394" s="215"/>
      <c r="AD394" s="215"/>
      <c r="AE394" s="129"/>
      <c r="AF394" s="129"/>
      <c r="AG394" s="129"/>
      <c r="AH394" s="10" t="e">
        <f>#REF!*#REF!</f>
        <v>#REF!</v>
      </c>
      <c r="AI394" s="10" t="e">
        <f>#REF!*#REF!</f>
        <v>#REF!</v>
      </c>
      <c r="AJ394" s="10" t="e">
        <f>IF(#REF!='User Input'!$C$1,1,0)</f>
        <v>#REF!</v>
      </c>
      <c r="AK394" s="10" t="e">
        <f t="shared" si="85"/>
        <v>#REF!</v>
      </c>
      <c r="AL394" s="10" t="e">
        <f t="shared" si="84"/>
        <v>#REF!</v>
      </c>
      <c r="AM394" s="10" t="e">
        <f>#REF!</f>
        <v>#REF!</v>
      </c>
      <c r="AN394" s="10" t="e">
        <f>#REF!</f>
        <v>#REF!</v>
      </c>
      <c r="AO394" s="23" t="e">
        <f>#REF!</f>
        <v>#REF!</v>
      </c>
    </row>
    <row r="395" spans="1:41" s="220" customFormat="1">
      <c r="A395" s="238"/>
      <c r="B395" s="221"/>
      <c r="C395" s="221"/>
      <c r="D395" s="222"/>
      <c r="E395" s="216"/>
      <c r="F395" s="216"/>
      <c r="G395" s="133"/>
      <c r="H395" s="129"/>
      <c r="I395" s="129"/>
      <c r="J395" s="129"/>
      <c r="K395" s="129"/>
      <c r="L395" s="129"/>
      <c r="M395" s="223"/>
      <c r="N395" s="220">
        <f t="shared" si="79"/>
        <v>0</v>
      </c>
      <c r="O395" s="220">
        <f>IF(C395='User Input'!$C$1,1,0)</f>
        <v>0</v>
      </c>
      <c r="P395" s="10">
        <f t="shared" si="78"/>
        <v>0</v>
      </c>
      <c r="Q395" s="220">
        <f t="shared" si="80"/>
        <v>0</v>
      </c>
      <c r="R395" s="220">
        <f t="shared" si="81"/>
        <v>0</v>
      </c>
      <c r="S395" s="220">
        <f t="shared" si="82"/>
        <v>0</v>
      </c>
      <c r="T395" s="224">
        <f t="shared" si="83"/>
        <v>0</v>
      </c>
      <c r="U395" s="247"/>
      <c r="V395" s="226"/>
      <c r="W395" s="221"/>
      <c r="X395" s="225"/>
      <c r="Y395" s="216"/>
      <c r="Z395" s="216"/>
      <c r="AA395" s="235"/>
      <c r="AB395" s="217"/>
      <c r="AC395" s="215"/>
      <c r="AD395" s="215"/>
      <c r="AE395" s="129"/>
      <c r="AF395" s="129"/>
      <c r="AG395" s="129"/>
      <c r="AH395" s="10" t="e">
        <f>#REF!*#REF!</f>
        <v>#REF!</v>
      </c>
      <c r="AI395" s="10" t="e">
        <f>#REF!*#REF!</f>
        <v>#REF!</v>
      </c>
      <c r="AJ395" s="10" t="e">
        <f>IF(#REF!='User Input'!$C$1,1,0)</f>
        <v>#REF!</v>
      </c>
      <c r="AK395" s="10" t="e">
        <f t="shared" si="85"/>
        <v>#REF!</v>
      </c>
      <c r="AL395" s="10" t="e">
        <f t="shared" si="84"/>
        <v>#REF!</v>
      </c>
      <c r="AM395" s="10" t="e">
        <f>#REF!</f>
        <v>#REF!</v>
      </c>
      <c r="AN395" s="10" t="e">
        <f>#REF!</f>
        <v>#REF!</v>
      </c>
      <c r="AO395" s="23" t="e">
        <f>#REF!</f>
        <v>#REF!</v>
      </c>
    </row>
    <row r="396" spans="1:41" s="220" customFormat="1">
      <c r="A396" s="238"/>
      <c r="B396" s="221"/>
      <c r="C396" s="221"/>
      <c r="D396" s="222"/>
      <c r="E396" s="216"/>
      <c r="F396" s="216"/>
      <c r="G396" s="133"/>
      <c r="H396" s="129"/>
      <c r="I396" s="129"/>
      <c r="J396" s="129"/>
      <c r="K396" s="129"/>
      <c r="L396" s="129"/>
      <c r="M396" s="223"/>
      <c r="N396" s="220">
        <f t="shared" si="79"/>
        <v>0</v>
      </c>
      <c r="O396" s="220">
        <f>IF(C396='User Input'!$C$1,1,0)</f>
        <v>0</v>
      </c>
      <c r="P396" s="10">
        <f t="shared" si="78"/>
        <v>0</v>
      </c>
      <c r="Q396" s="220">
        <f t="shared" si="80"/>
        <v>0</v>
      </c>
      <c r="R396" s="220">
        <f t="shared" si="81"/>
        <v>0</v>
      </c>
      <c r="S396" s="220">
        <f t="shared" si="82"/>
        <v>0</v>
      </c>
      <c r="T396" s="224">
        <f t="shared" si="83"/>
        <v>0</v>
      </c>
      <c r="U396" s="247"/>
      <c r="V396" s="226"/>
      <c r="W396" s="221"/>
      <c r="X396" s="225"/>
      <c r="Y396" s="216"/>
      <c r="Z396" s="216"/>
      <c r="AA396" s="235"/>
      <c r="AB396" s="217"/>
      <c r="AC396" s="215"/>
      <c r="AD396" s="215"/>
      <c r="AE396" s="129"/>
      <c r="AF396" s="129"/>
      <c r="AG396" s="129"/>
      <c r="AH396" s="10" t="e">
        <f>#REF!*#REF!</f>
        <v>#REF!</v>
      </c>
      <c r="AI396" s="10" t="e">
        <f>#REF!*#REF!</f>
        <v>#REF!</v>
      </c>
      <c r="AJ396" s="10" t="e">
        <f>IF(#REF!='User Input'!$C$1,1,0)</f>
        <v>#REF!</v>
      </c>
      <c r="AK396" s="10" t="e">
        <f t="shared" si="85"/>
        <v>#REF!</v>
      </c>
      <c r="AL396" s="10" t="e">
        <f t="shared" si="84"/>
        <v>#REF!</v>
      </c>
      <c r="AM396" s="10" t="e">
        <f>#REF!</f>
        <v>#REF!</v>
      </c>
      <c r="AN396" s="10" t="e">
        <f>#REF!</f>
        <v>#REF!</v>
      </c>
      <c r="AO396" s="23" t="e">
        <f>#REF!</f>
        <v>#REF!</v>
      </c>
    </row>
    <row r="397" spans="1:41" s="220" customFormat="1">
      <c r="A397" s="238"/>
      <c r="B397" s="221"/>
      <c r="C397" s="221"/>
      <c r="D397" s="222"/>
      <c r="E397" s="216"/>
      <c r="F397" s="216"/>
      <c r="G397" s="133"/>
      <c r="H397" s="129"/>
      <c r="I397" s="129"/>
      <c r="J397" s="129"/>
      <c r="K397" s="129"/>
      <c r="L397" s="129"/>
      <c r="M397" s="223"/>
      <c r="N397" s="220">
        <f t="shared" si="79"/>
        <v>0</v>
      </c>
      <c r="O397" s="220">
        <f>IF(C397='User Input'!$C$1,1,0)</f>
        <v>0</v>
      </c>
      <c r="P397" s="10">
        <f t="shared" si="78"/>
        <v>0</v>
      </c>
      <c r="Q397" s="220">
        <f t="shared" si="80"/>
        <v>0</v>
      </c>
      <c r="R397" s="220">
        <f t="shared" si="81"/>
        <v>0</v>
      </c>
      <c r="S397" s="220">
        <f t="shared" si="82"/>
        <v>0</v>
      </c>
      <c r="T397" s="224">
        <f t="shared" si="83"/>
        <v>0</v>
      </c>
      <c r="U397" s="247"/>
      <c r="V397" s="226"/>
      <c r="W397" s="221"/>
      <c r="X397" s="225"/>
      <c r="Y397" s="216"/>
      <c r="Z397" s="216"/>
      <c r="AA397" s="235"/>
      <c r="AB397" s="217"/>
      <c r="AC397" s="215"/>
      <c r="AD397" s="215"/>
      <c r="AE397" s="129"/>
      <c r="AF397" s="129"/>
      <c r="AG397" s="129"/>
      <c r="AH397" s="10" t="e">
        <f>#REF!*#REF!</f>
        <v>#REF!</v>
      </c>
      <c r="AI397" s="10" t="e">
        <f>#REF!*#REF!</f>
        <v>#REF!</v>
      </c>
      <c r="AJ397" s="10" t="e">
        <f>IF(#REF!='User Input'!$C$1,1,0)</f>
        <v>#REF!</v>
      </c>
      <c r="AK397" s="10" t="e">
        <f t="shared" si="85"/>
        <v>#REF!</v>
      </c>
      <c r="AL397" s="10" t="e">
        <f t="shared" si="84"/>
        <v>#REF!</v>
      </c>
      <c r="AM397" s="10" t="e">
        <f>#REF!</f>
        <v>#REF!</v>
      </c>
      <c r="AN397" s="10" t="e">
        <f>#REF!</f>
        <v>#REF!</v>
      </c>
      <c r="AO397" s="23" t="e">
        <f>#REF!</f>
        <v>#REF!</v>
      </c>
    </row>
    <row r="398" spans="1:41" s="220" customFormat="1">
      <c r="A398" s="238"/>
      <c r="B398" s="221"/>
      <c r="C398" s="221"/>
      <c r="D398" s="222"/>
      <c r="E398" s="216"/>
      <c r="F398" s="216"/>
      <c r="G398" s="133"/>
      <c r="H398" s="129"/>
      <c r="I398" s="129"/>
      <c r="J398" s="129"/>
      <c r="K398" s="129"/>
      <c r="L398" s="129"/>
      <c r="M398" s="223"/>
      <c r="N398" s="220">
        <f t="shared" si="79"/>
        <v>0</v>
      </c>
      <c r="O398" s="220">
        <f>IF(C398='User Input'!$C$1,1,0)</f>
        <v>0</v>
      </c>
      <c r="P398" s="10">
        <f t="shared" si="78"/>
        <v>0</v>
      </c>
      <c r="Q398" s="220">
        <f t="shared" si="80"/>
        <v>0</v>
      </c>
      <c r="R398" s="220">
        <f t="shared" si="81"/>
        <v>0</v>
      </c>
      <c r="S398" s="220">
        <f t="shared" si="82"/>
        <v>0</v>
      </c>
      <c r="T398" s="224">
        <f t="shared" si="83"/>
        <v>0</v>
      </c>
      <c r="U398" s="247"/>
      <c r="V398" s="226"/>
      <c r="W398" s="221"/>
      <c r="X398" s="225"/>
      <c r="Y398" s="216"/>
      <c r="Z398" s="216"/>
      <c r="AA398" s="235"/>
      <c r="AB398" s="217"/>
      <c r="AC398" s="215"/>
      <c r="AD398" s="215"/>
      <c r="AE398" s="129"/>
      <c r="AF398" s="129"/>
      <c r="AG398" s="129"/>
      <c r="AH398" s="10" t="e">
        <f>#REF!*#REF!</f>
        <v>#REF!</v>
      </c>
      <c r="AI398" s="10" t="e">
        <f>#REF!*#REF!</f>
        <v>#REF!</v>
      </c>
      <c r="AJ398" s="10" t="e">
        <f>IF(#REF!='User Input'!$C$1,1,0)</f>
        <v>#REF!</v>
      </c>
      <c r="AK398" s="10" t="e">
        <f t="shared" si="85"/>
        <v>#REF!</v>
      </c>
      <c r="AL398" s="10" t="e">
        <f t="shared" si="84"/>
        <v>#REF!</v>
      </c>
      <c r="AM398" s="10" t="e">
        <f>#REF!</f>
        <v>#REF!</v>
      </c>
      <c r="AN398" s="10" t="e">
        <f>#REF!</f>
        <v>#REF!</v>
      </c>
      <c r="AO398" s="23" t="e">
        <f>#REF!</f>
        <v>#REF!</v>
      </c>
    </row>
    <row r="399" spans="1:41" s="220" customFormat="1">
      <c r="A399" s="238"/>
      <c r="B399" s="221"/>
      <c r="C399" s="221"/>
      <c r="D399" s="222"/>
      <c r="E399" s="216"/>
      <c r="F399" s="216"/>
      <c r="G399" s="133"/>
      <c r="H399" s="129"/>
      <c r="I399" s="129"/>
      <c r="J399" s="129"/>
      <c r="K399" s="129"/>
      <c r="L399" s="129"/>
      <c r="M399" s="223"/>
      <c r="N399" s="220">
        <f t="shared" si="79"/>
        <v>0</v>
      </c>
      <c r="O399" s="220">
        <f>IF(C399='User Input'!$C$1,1,0)</f>
        <v>0</v>
      </c>
      <c r="P399" s="10">
        <f t="shared" si="78"/>
        <v>0</v>
      </c>
      <c r="Q399" s="220">
        <f t="shared" si="80"/>
        <v>0</v>
      </c>
      <c r="R399" s="220">
        <f t="shared" si="81"/>
        <v>0</v>
      </c>
      <c r="S399" s="220">
        <f t="shared" si="82"/>
        <v>0</v>
      </c>
      <c r="T399" s="224">
        <f t="shared" si="83"/>
        <v>0</v>
      </c>
      <c r="U399" s="247"/>
      <c r="V399" s="226"/>
      <c r="W399" s="221"/>
      <c r="X399" s="225"/>
      <c r="Y399" s="216"/>
      <c r="Z399" s="216"/>
      <c r="AA399" s="235"/>
      <c r="AB399" s="217"/>
      <c r="AC399" s="215"/>
      <c r="AD399" s="215"/>
      <c r="AE399" s="129"/>
      <c r="AF399" s="129"/>
      <c r="AG399" s="129"/>
      <c r="AH399" s="10" t="e">
        <f>#REF!*#REF!</f>
        <v>#REF!</v>
      </c>
      <c r="AI399" s="10" t="e">
        <f>#REF!*#REF!</f>
        <v>#REF!</v>
      </c>
      <c r="AJ399" s="10" t="e">
        <f>IF(#REF!='User Input'!$C$1,1,0)</f>
        <v>#REF!</v>
      </c>
      <c r="AK399" s="10" t="e">
        <f t="shared" si="85"/>
        <v>#REF!</v>
      </c>
      <c r="AL399" s="10" t="e">
        <f t="shared" si="84"/>
        <v>#REF!</v>
      </c>
      <c r="AM399" s="10" t="e">
        <f>#REF!</f>
        <v>#REF!</v>
      </c>
      <c r="AN399" s="10" t="e">
        <f>#REF!</f>
        <v>#REF!</v>
      </c>
      <c r="AO399" s="23" t="e">
        <f>#REF!</f>
        <v>#REF!</v>
      </c>
    </row>
    <row r="400" spans="1:41" s="220" customFormat="1">
      <c r="A400" s="238"/>
      <c r="B400" s="221"/>
      <c r="C400" s="221"/>
      <c r="D400" s="222"/>
      <c r="E400" s="216"/>
      <c r="F400" s="216"/>
      <c r="G400" s="133"/>
      <c r="H400" s="129"/>
      <c r="I400" s="129"/>
      <c r="J400" s="129"/>
      <c r="K400" s="129"/>
      <c r="L400" s="129"/>
      <c r="M400" s="223"/>
      <c r="N400" s="220">
        <f t="shared" si="79"/>
        <v>0</v>
      </c>
      <c r="O400" s="220">
        <f>IF(C400='User Input'!$C$1,1,0)</f>
        <v>0</v>
      </c>
      <c r="P400" s="10">
        <f t="shared" si="78"/>
        <v>0</v>
      </c>
      <c r="Q400" s="220">
        <f t="shared" si="80"/>
        <v>0</v>
      </c>
      <c r="R400" s="220">
        <f t="shared" si="81"/>
        <v>0</v>
      </c>
      <c r="S400" s="220">
        <f t="shared" si="82"/>
        <v>0</v>
      </c>
      <c r="T400" s="224">
        <f t="shared" si="83"/>
        <v>0</v>
      </c>
      <c r="U400" s="247"/>
      <c r="V400" s="226"/>
      <c r="W400" s="221"/>
      <c r="X400" s="225"/>
      <c r="Y400" s="216"/>
      <c r="Z400" s="216"/>
      <c r="AA400" s="235"/>
      <c r="AB400" s="217"/>
      <c r="AC400" s="215"/>
      <c r="AD400" s="215"/>
      <c r="AE400" s="129"/>
      <c r="AF400" s="129"/>
      <c r="AG400" s="129"/>
      <c r="AH400" s="10" t="e">
        <f>#REF!*#REF!</f>
        <v>#REF!</v>
      </c>
      <c r="AI400" s="10" t="e">
        <f>#REF!*#REF!</f>
        <v>#REF!</v>
      </c>
      <c r="AJ400" s="10" t="e">
        <f>IF(#REF!='User Input'!$C$1,1,0)</f>
        <v>#REF!</v>
      </c>
      <c r="AK400" s="10" t="e">
        <f t="shared" si="85"/>
        <v>#REF!</v>
      </c>
      <c r="AL400" s="10" t="e">
        <f t="shared" si="84"/>
        <v>#REF!</v>
      </c>
      <c r="AM400" s="10" t="e">
        <f>#REF!</f>
        <v>#REF!</v>
      </c>
      <c r="AN400" s="10" t="e">
        <f>#REF!</f>
        <v>#REF!</v>
      </c>
      <c r="AO400" s="23" t="e">
        <f>#REF!</f>
        <v>#REF!</v>
      </c>
    </row>
    <row r="401" spans="1:41" s="220" customFormat="1">
      <c r="A401" s="238"/>
      <c r="B401" s="221"/>
      <c r="C401" s="221"/>
      <c r="D401" s="222"/>
      <c r="E401" s="216"/>
      <c r="F401" s="216"/>
      <c r="G401" s="133"/>
      <c r="H401" s="129"/>
      <c r="I401" s="129"/>
      <c r="J401" s="129"/>
      <c r="K401" s="129"/>
      <c r="L401" s="129"/>
      <c r="M401" s="223"/>
      <c r="N401" s="220">
        <f t="shared" si="79"/>
        <v>0</v>
      </c>
      <c r="O401" s="220">
        <f>IF(C401='User Input'!$C$1,1,0)</f>
        <v>0</v>
      </c>
      <c r="P401" s="10">
        <f t="shared" si="78"/>
        <v>0</v>
      </c>
      <c r="Q401" s="220">
        <f t="shared" si="80"/>
        <v>0</v>
      </c>
      <c r="R401" s="220">
        <f t="shared" si="81"/>
        <v>0</v>
      </c>
      <c r="S401" s="220">
        <f t="shared" si="82"/>
        <v>0</v>
      </c>
      <c r="T401" s="224">
        <f t="shared" si="83"/>
        <v>0</v>
      </c>
      <c r="U401" s="247"/>
      <c r="V401" s="226"/>
      <c r="W401" s="221"/>
      <c r="X401" s="225"/>
      <c r="Y401" s="216"/>
      <c r="Z401" s="216"/>
      <c r="AA401" s="235"/>
      <c r="AB401" s="217"/>
      <c r="AC401" s="215"/>
      <c r="AD401" s="215"/>
      <c r="AE401" s="129"/>
      <c r="AF401" s="129"/>
      <c r="AG401" s="129"/>
      <c r="AH401" s="10" t="e">
        <f>#REF!*#REF!</f>
        <v>#REF!</v>
      </c>
      <c r="AI401" s="10" t="e">
        <f>#REF!*#REF!</f>
        <v>#REF!</v>
      </c>
      <c r="AJ401" s="10" t="e">
        <f>IF(#REF!='User Input'!$C$1,1,0)</f>
        <v>#REF!</v>
      </c>
      <c r="AK401" s="10" t="e">
        <f t="shared" si="85"/>
        <v>#REF!</v>
      </c>
      <c r="AL401" s="10" t="e">
        <f t="shared" si="84"/>
        <v>#REF!</v>
      </c>
      <c r="AM401" s="10" t="e">
        <f>#REF!</f>
        <v>#REF!</v>
      </c>
      <c r="AN401" s="10" t="e">
        <f>#REF!</f>
        <v>#REF!</v>
      </c>
      <c r="AO401" s="23" t="e">
        <f>#REF!</f>
        <v>#REF!</v>
      </c>
    </row>
    <row r="402" spans="1:41" s="220" customFormat="1">
      <c r="A402" s="238"/>
      <c r="B402" s="221"/>
      <c r="C402" s="221"/>
      <c r="D402" s="222"/>
      <c r="E402" s="216"/>
      <c r="F402" s="216"/>
      <c r="G402" s="133"/>
      <c r="H402" s="129"/>
      <c r="I402" s="129"/>
      <c r="J402" s="129"/>
      <c r="K402" s="129"/>
      <c r="L402" s="129"/>
      <c r="M402" s="223"/>
      <c r="N402" s="220">
        <f t="shared" si="79"/>
        <v>0</v>
      </c>
      <c r="O402" s="220">
        <f>IF(C402='User Input'!$C$1,1,0)</f>
        <v>0</v>
      </c>
      <c r="P402" s="10">
        <f t="shared" si="78"/>
        <v>0</v>
      </c>
      <c r="Q402" s="220">
        <f t="shared" si="80"/>
        <v>0</v>
      </c>
      <c r="R402" s="220">
        <f t="shared" si="81"/>
        <v>0</v>
      </c>
      <c r="S402" s="220">
        <f t="shared" si="82"/>
        <v>0</v>
      </c>
      <c r="T402" s="224">
        <f t="shared" si="83"/>
        <v>0</v>
      </c>
      <c r="U402" s="247"/>
      <c r="V402" s="226"/>
      <c r="W402" s="221"/>
      <c r="X402" s="225"/>
      <c r="Y402" s="216"/>
      <c r="Z402" s="216"/>
      <c r="AA402" s="235"/>
      <c r="AB402" s="217"/>
      <c r="AC402" s="215"/>
      <c r="AD402" s="215"/>
      <c r="AE402" s="129"/>
      <c r="AF402" s="129"/>
      <c r="AG402" s="129"/>
      <c r="AH402" s="10" t="e">
        <f>#REF!*#REF!</f>
        <v>#REF!</v>
      </c>
      <c r="AI402" s="10" t="e">
        <f>#REF!*#REF!</f>
        <v>#REF!</v>
      </c>
      <c r="AJ402" s="10" t="e">
        <f>IF(#REF!='User Input'!$C$1,1,0)</f>
        <v>#REF!</v>
      </c>
      <c r="AK402" s="10" t="e">
        <f t="shared" si="85"/>
        <v>#REF!</v>
      </c>
      <c r="AL402" s="10" t="e">
        <f t="shared" si="84"/>
        <v>#REF!</v>
      </c>
      <c r="AM402" s="10" t="e">
        <f>#REF!</f>
        <v>#REF!</v>
      </c>
      <c r="AN402" s="10" t="e">
        <f>#REF!</f>
        <v>#REF!</v>
      </c>
      <c r="AO402" s="23" t="e">
        <f>#REF!</f>
        <v>#REF!</v>
      </c>
    </row>
    <row r="403" spans="1:41" s="220" customFormat="1">
      <c r="A403" s="238"/>
      <c r="B403" s="221"/>
      <c r="C403" s="221"/>
      <c r="D403" s="222"/>
      <c r="E403" s="216"/>
      <c r="F403" s="216"/>
      <c r="G403" s="133"/>
      <c r="H403" s="129"/>
      <c r="I403" s="129"/>
      <c r="J403" s="129"/>
      <c r="K403" s="129"/>
      <c r="L403" s="129"/>
      <c r="M403" s="223"/>
      <c r="N403" s="220">
        <f t="shared" si="79"/>
        <v>0</v>
      </c>
      <c r="O403" s="220">
        <f>IF(C403='User Input'!$C$1,1,0)</f>
        <v>0</v>
      </c>
      <c r="P403" s="10">
        <f t="shared" si="78"/>
        <v>0</v>
      </c>
      <c r="Q403" s="220">
        <f t="shared" si="80"/>
        <v>0</v>
      </c>
      <c r="R403" s="220">
        <f t="shared" si="81"/>
        <v>0</v>
      </c>
      <c r="S403" s="220">
        <f t="shared" si="82"/>
        <v>0</v>
      </c>
      <c r="T403" s="224">
        <f t="shared" si="83"/>
        <v>0</v>
      </c>
      <c r="U403" s="247"/>
      <c r="V403" s="226"/>
      <c r="W403" s="221"/>
      <c r="X403" s="225"/>
      <c r="Y403" s="216"/>
      <c r="Z403" s="216"/>
      <c r="AA403" s="235"/>
      <c r="AB403" s="217"/>
      <c r="AC403" s="215"/>
      <c r="AD403" s="215"/>
      <c r="AE403" s="129"/>
      <c r="AF403" s="129"/>
      <c r="AG403" s="129"/>
      <c r="AH403" s="10" t="e">
        <f>#REF!*#REF!</f>
        <v>#REF!</v>
      </c>
      <c r="AI403" s="10" t="e">
        <f>#REF!*#REF!</f>
        <v>#REF!</v>
      </c>
      <c r="AJ403" s="10" t="e">
        <f>IF(#REF!='User Input'!$C$1,1,0)</f>
        <v>#REF!</v>
      </c>
      <c r="AK403" s="10" t="e">
        <f t="shared" si="85"/>
        <v>#REF!</v>
      </c>
      <c r="AL403" s="10" t="e">
        <f t="shared" si="84"/>
        <v>#REF!</v>
      </c>
      <c r="AM403" s="10" t="e">
        <f>#REF!</f>
        <v>#REF!</v>
      </c>
      <c r="AN403" s="10" t="e">
        <f>#REF!</f>
        <v>#REF!</v>
      </c>
      <c r="AO403" s="23" t="e">
        <f>#REF!</f>
        <v>#REF!</v>
      </c>
    </row>
    <row r="404" spans="1:41" s="220" customFormat="1">
      <c r="A404" s="238"/>
      <c r="B404" s="221"/>
      <c r="C404" s="221"/>
      <c r="D404" s="222"/>
      <c r="E404" s="216"/>
      <c r="F404" s="216"/>
      <c r="G404" s="133"/>
      <c r="H404" s="129"/>
      <c r="I404" s="129"/>
      <c r="J404" s="129"/>
      <c r="K404" s="129"/>
      <c r="L404" s="129"/>
      <c r="M404" s="223"/>
      <c r="N404" s="220">
        <f t="shared" si="79"/>
        <v>0</v>
      </c>
      <c r="O404" s="220">
        <f>IF(C404='User Input'!$C$1,1,0)</f>
        <v>0</v>
      </c>
      <c r="P404" s="10">
        <f t="shared" si="78"/>
        <v>0</v>
      </c>
      <c r="Q404" s="220">
        <f t="shared" si="80"/>
        <v>0</v>
      </c>
      <c r="R404" s="220">
        <f t="shared" si="81"/>
        <v>0</v>
      </c>
      <c r="S404" s="220">
        <f t="shared" si="82"/>
        <v>0</v>
      </c>
      <c r="T404" s="224">
        <f t="shared" si="83"/>
        <v>0</v>
      </c>
      <c r="U404" s="247"/>
      <c r="V404" s="226"/>
      <c r="W404" s="221"/>
      <c r="X404" s="225"/>
      <c r="Y404" s="216"/>
      <c r="Z404" s="216"/>
      <c r="AA404" s="235"/>
      <c r="AB404" s="217"/>
      <c r="AC404" s="215"/>
      <c r="AD404" s="215"/>
      <c r="AE404" s="129"/>
      <c r="AF404" s="129"/>
      <c r="AG404" s="129"/>
      <c r="AH404" s="10" t="e">
        <f>#REF!*#REF!</f>
        <v>#REF!</v>
      </c>
      <c r="AI404" s="10" t="e">
        <f>#REF!*#REF!</f>
        <v>#REF!</v>
      </c>
      <c r="AJ404" s="10" t="e">
        <f>IF(#REF!='User Input'!$C$1,1,0)</f>
        <v>#REF!</v>
      </c>
      <c r="AK404" s="10" t="e">
        <f t="shared" si="85"/>
        <v>#REF!</v>
      </c>
      <c r="AL404" s="10" t="e">
        <f t="shared" si="84"/>
        <v>#REF!</v>
      </c>
      <c r="AM404" s="10" t="e">
        <f>#REF!</f>
        <v>#REF!</v>
      </c>
      <c r="AN404" s="10" t="e">
        <f>#REF!</f>
        <v>#REF!</v>
      </c>
      <c r="AO404" s="23" t="e">
        <f>#REF!</f>
        <v>#REF!</v>
      </c>
    </row>
    <row r="405" spans="1:41" s="220" customFormat="1">
      <c r="A405" s="238"/>
      <c r="B405" s="221"/>
      <c r="C405" s="221"/>
      <c r="D405" s="222"/>
      <c r="E405" s="216"/>
      <c r="F405" s="216"/>
      <c r="G405" s="133"/>
      <c r="H405" s="129"/>
      <c r="I405" s="129"/>
      <c r="J405" s="129"/>
      <c r="K405" s="129"/>
      <c r="L405" s="129"/>
      <c r="M405" s="223"/>
      <c r="N405" s="220">
        <f t="shared" si="79"/>
        <v>0</v>
      </c>
      <c r="O405" s="220">
        <f>IF(C405='User Input'!$C$1,1,0)</f>
        <v>0</v>
      </c>
      <c r="P405" s="10">
        <f t="shared" si="78"/>
        <v>0</v>
      </c>
      <c r="Q405" s="220">
        <f t="shared" si="80"/>
        <v>0</v>
      </c>
      <c r="R405" s="220">
        <f t="shared" si="81"/>
        <v>0</v>
      </c>
      <c r="S405" s="220">
        <f t="shared" si="82"/>
        <v>0</v>
      </c>
      <c r="T405" s="224">
        <f t="shared" si="83"/>
        <v>0</v>
      </c>
      <c r="U405" s="247"/>
      <c r="V405" s="226"/>
      <c r="W405" s="221"/>
      <c r="X405" s="225"/>
      <c r="Y405" s="216"/>
      <c r="Z405" s="216"/>
      <c r="AA405" s="235"/>
      <c r="AB405" s="217"/>
      <c r="AC405" s="215"/>
      <c r="AD405" s="215"/>
      <c r="AE405" s="129"/>
      <c r="AF405" s="129"/>
      <c r="AG405" s="129"/>
      <c r="AH405" s="10" t="e">
        <f>#REF!*#REF!</f>
        <v>#REF!</v>
      </c>
      <c r="AI405" s="10" t="e">
        <f>#REF!*#REF!</f>
        <v>#REF!</v>
      </c>
      <c r="AJ405" s="10" t="e">
        <f>IF(#REF!='User Input'!$C$1,1,0)</f>
        <v>#REF!</v>
      </c>
      <c r="AK405" s="10" t="e">
        <f t="shared" si="85"/>
        <v>#REF!</v>
      </c>
      <c r="AL405" s="10" t="e">
        <f t="shared" si="84"/>
        <v>#REF!</v>
      </c>
      <c r="AM405" s="10" t="e">
        <f>#REF!</f>
        <v>#REF!</v>
      </c>
      <c r="AN405" s="10" t="e">
        <f>#REF!</f>
        <v>#REF!</v>
      </c>
      <c r="AO405" s="23" t="e">
        <f>#REF!</f>
        <v>#REF!</v>
      </c>
    </row>
    <row r="406" spans="1:41" s="220" customFormat="1">
      <c r="A406" s="238"/>
      <c r="B406" s="221"/>
      <c r="C406" s="221"/>
      <c r="D406" s="222"/>
      <c r="E406" s="216"/>
      <c r="F406" s="216"/>
      <c r="G406" s="133"/>
      <c r="H406" s="129"/>
      <c r="I406" s="129"/>
      <c r="J406" s="129"/>
      <c r="K406" s="129"/>
      <c r="L406" s="129"/>
      <c r="M406" s="223"/>
      <c r="N406" s="220">
        <f t="shared" si="79"/>
        <v>0</v>
      </c>
      <c r="O406" s="220">
        <f>IF(C406='User Input'!$C$1,1,0)</f>
        <v>0</v>
      </c>
      <c r="P406" s="10">
        <f t="shared" si="78"/>
        <v>0</v>
      </c>
      <c r="Q406" s="220">
        <f t="shared" si="80"/>
        <v>0</v>
      </c>
      <c r="R406" s="220">
        <f t="shared" si="81"/>
        <v>0</v>
      </c>
      <c r="S406" s="220">
        <f t="shared" si="82"/>
        <v>0</v>
      </c>
      <c r="T406" s="224">
        <f t="shared" si="83"/>
        <v>0</v>
      </c>
      <c r="U406" s="247"/>
      <c r="V406" s="226"/>
      <c r="W406" s="221"/>
      <c r="X406" s="225"/>
      <c r="Y406" s="216"/>
      <c r="Z406" s="216"/>
      <c r="AA406" s="235"/>
      <c r="AB406" s="217"/>
      <c r="AC406" s="215"/>
      <c r="AD406" s="215"/>
      <c r="AE406" s="129"/>
      <c r="AF406" s="129"/>
      <c r="AG406" s="129"/>
      <c r="AH406" s="10" t="e">
        <f>#REF!*#REF!</f>
        <v>#REF!</v>
      </c>
      <c r="AI406" s="10" t="e">
        <f>#REF!*#REF!</f>
        <v>#REF!</v>
      </c>
      <c r="AJ406" s="10" t="e">
        <f>IF(#REF!='User Input'!$C$1,1,0)</f>
        <v>#REF!</v>
      </c>
      <c r="AK406" s="10" t="e">
        <f t="shared" si="85"/>
        <v>#REF!</v>
      </c>
      <c r="AL406" s="10" t="e">
        <f t="shared" si="84"/>
        <v>#REF!</v>
      </c>
      <c r="AM406" s="10" t="e">
        <f>#REF!</f>
        <v>#REF!</v>
      </c>
      <c r="AN406" s="10" t="e">
        <f>#REF!</f>
        <v>#REF!</v>
      </c>
      <c r="AO406" s="23" t="e">
        <f>#REF!</f>
        <v>#REF!</v>
      </c>
    </row>
    <row r="407" spans="1:41" s="220" customFormat="1">
      <c r="A407" s="238"/>
      <c r="B407" s="221"/>
      <c r="C407" s="221"/>
      <c r="D407" s="222"/>
      <c r="E407" s="216"/>
      <c r="F407" s="216"/>
      <c r="G407" s="133"/>
      <c r="H407" s="129"/>
      <c r="I407" s="129"/>
      <c r="J407" s="129"/>
      <c r="K407" s="129"/>
      <c r="L407" s="129"/>
      <c r="M407" s="223"/>
      <c r="N407" s="220">
        <f t="shared" si="79"/>
        <v>0</v>
      </c>
      <c r="O407" s="220">
        <f>IF(C407='User Input'!$C$1,1,0)</f>
        <v>0</v>
      </c>
      <c r="P407" s="10">
        <f t="shared" si="78"/>
        <v>0</v>
      </c>
      <c r="Q407" s="220">
        <f t="shared" si="80"/>
        <v>0</v>
      </c>
      <c r="R407" s="220">
        <f t="shared" si="81"/>
        <v>0</v>
      </c>
      <c r="S407" s="220">
        <f t="shared" si="82"/>
        <v>0</v>
      </c>
      <c r="T407" s="224">
        <f t="shared" si="83"/>
        <v>0</v>
      </c>
      <c r="U407" s="247"/>
      <c r="V407" s="226"/>
      <c r="W407" s="221"/>
      <c r="X407" s="225"/>
      <c r="Y407" s="216"/>
      <c r="Z407" s="216"/>
      <c r="AA407" s="235"/>
      <c r="AB407" s="217"/>
      <c r="AC407" s="215"/>
      <c r="AD407" s="215"/>
      <c r="AE407" s="129"/>
      <c r="AF407" s="129"/>
      <c r="AG407" s="129"/>
      <c r="AH407" s="10" t="e">
        <f>#REF!*#REF!</f>
        <v>#REF!</v>
      </c>
      <c r="AI407" s="10" t="e">
        <f>#REF!*#REF!</f>
        <v>#REF!</v>
      </c>
      <c r="AJ407" s="10" t="e">
        <f>IF(#REF!='User Input'!$C$1,1,0)</f>
        <v>#REF!</v>
      </c>
      <c r="AK407" s="10" t="e">
        <f t="shared" si="85"/>
        <v>#REF!</v>
      </c>
      <c r="AL407" s="10" t="e">
        <f t="shared" si="84"/>
        <v>#REF!</v>
      </c>
      <c r="AM407" s="10" t="e">
        <f>#REF!</f>
        <v>#REF!</v>
      </c>
      <c r="AN407" s="10" t="e">
        <f>#REF!</f>
        <v>#REF!</v>
      </c>
      <c r="AO407" s="23" t="e">
        <f>#REF!</f>
        <v>#REF!</v>
      </c>
    </row>
    <row r="408" spans="1:41" s="220" customFormat="1">
      <c r="A408" s="238"/>
      <c r="B408" s="221"/>
      <c r="C408" s="221"/>
      <c r="D408" s="222"/>
      <c r="E408" s="216"/>
      <c r="F408" s="216"/>
      <c r="G408" s="133"/>
      <c r="H408" s="129"/>
      <c r="I408" s="129"/>
      <c r="J408" s="129"/>
      <c r="K408" s="129"/>
      <c r="L408" s="129"/>
      <c r="M408" s="223"/>
      <c r="N408" s="220">
        <f t="shared" si="79"/>
        <v>0</v>
      </c>
      <c r="O408" s="220">
        <f>IF(C408='User Input'!$C$1,1,0)</f>
        <v>0</v>
      </c>
      <c r="P408" s="10">
        <f t="shared" si="78"/>
        <v>0</v>
      </c>
      <c r="Q408" s="220">
        <f t="shared" si="80"/>
        <v>0</v>
      </c>
      <c r="R408" s="220">
        <f t="shared" si="81"/>
        <v>0</v>
      </c>
      <c r="S408" s="220">
        <f t="shared" si="82"/>
        <v>0</v>
      </c>
      <c r="T408" s="224">
        <f t="shared" si="83"/>
        <v>0</v>
      </c>
      <c r="U408" s="247"/>
      <c r="V408" s="226"/>
      <c r="W408" s="221"/>
      <c r="X408" s="225"/>
      <c r="Y408" s="216"/>
      <c r="Z408" s="216"/>
      <c r="AA408" s="235"/>
      <c r="AB408" s="217"/>
      <c r="AC408" s="215"/>
      <c r="AD408" s="215"/>
      <c r="AE408" s="129"/>
      <c r="AF408" s="129"/>
      <c r="AG408" s="129"/>
      <c r="AH408" s="10" t="e">
        <f>#REF!*#REF!</f>
        <v>#REF!</v>
      </c>
      <c r="AI408" s="10" t="e">
        <f>#REF!*#REF!</f>
        <v>#REF!</v>
      </c>
      <c r="AJ408" s="10" t="e">
        <f>IF(#REF!='User Input'!$C$1,1,0)</f>
        <v>#REF!</v>
      </c>
      <c r="AK408" s="10" t="e">
        <f t="shared" si="85"/>
        <v>#REF!</v>
      </c>
      <c r="AL408" s="10" t="e">
        <f t="shared" si="84"/>
        <v>#REF!</v>
      </c>
      <c r="AM408" s="10" t="e">
        <f>#REF!</f>
        <v>#REF!</v>
      </c>
      <c r="AN408" s="10" t="e">
        <f>#REF!</f>
        <v>#REF!</v>
      </c>
      <c r="AO408" s="23" t="e">
        <f>#REF!</f>
        <v>#REF!</v>
      </c>
    </row>
    <row r="409" spans="1:41" s="220" customFormat="1">
      <c r="A409" s="238"/>
      <c r="B409" s="221"/>
      <c r="C409" s="221"/>
      <c r="D409" s="222"/>
      <c r="E409" s="216"/>
      <c r="F409" s="216"/>
      <c r="G409" s="133"/>
      <c r="H409" s="129"/>
      <c r="I409" s="129"/>
      <c r="J409" s="129"/>
      <c r="K409" s="129"/>
      <c r="L409" s="129"/>
      <c r="M409" s="223"/>
      <c r="N409" s="220">
        <f t="shared" si="79"/>
        <v>0</v>
      </c>
      <c r="O409" s="220">
        <f>IF(C409='User Input'!$C$1,1,0)</f>
        <v>0</v>
      </c>
      <c r="P409" s="10">
        <f t="shared" si="78"/>
        <v>0</v>
      </c>
      <c r="Q409" s="220">
        <f t="shared" si="80"/>
        <v>0</v>
      </c>
      <c r="R409" s="220">
        <f t="shared" si="81"/>
        <v>0</v>
      </c>
      <c r="S409" s="220">
        <f t="shared" si="82"/>
        <v>0</v>
      </c>
      <c r="T409" s="224">
        <f t="shared" si="83"/>
        <v>0</v>
      </c>
      <c r="U409" s="247"/>
      <c r="V409" s="226"/>
      <c r="W409" s="221"/>
      <c r="X409" s="225"/>
      <c r="Y409" s="216"/>
      <c r="Z409" s="216"/>
      <c r="AA409" s="235"/>
      <c r="AB409" s="217"/>
      <c r="AC409" s="215"/>
      <c r="AD409" s="215"/>
      <c r="AE409" s="129"/>
      <c r="AF409" s="129"/>
      <c r="AG409" s="129"/>
      <c r="AH409" s="10" t="e">
        <f>#REF!*#REF!</f>
        <v>#REF!</v>
      </c>
      <c r="AI409" s="10" t="e">
        <f>#REF!*#REF!</f>
        <v>#REF!</v>
      </c>
      <c r="AJ409" s="10" t="e">
        <f>IF(#REF!='User Input'!$C$1,1,0)</f>
        <v>#REF!</v>
      </c>
      <c r="AK409" s="10" t="e">
        <f t="shared" si="85"/>
        <v>#REF!</v>
      </c>
      <c r="AL409" s="10" t="e">
        <f t="shared" si="84"/>
        <v>#REF!</v>
      </c>
      <c r="AM409" s="10" t="e">
        <f>#REF!</f>
        <v>#REF!</v>
      </c>
      <c r="AN409" s="10" t="e">
        <f>#REF!</f>
        <v>#REF!</v>
      </c>
      <c r="AO409" s="23" t="e">
        <f>#REF!</f>
        <v>#REF!</v>
      </c>
    </row>
    <row r="410" spans="1:41" s="220" customFormat="1">
      <c r="A410" s="238"/>
      <c r="B410" s="221"/>
      <c r="C410" s="221"/>
      <c r="D410" s="222"/>
      <c r="E410" s="216"/>
      <c r="F410" s="216"/>
      <c r="G410" s="133"/>
      <c r="H410" s="129"/>
      <c r="I410" s="129"/>
      <c r="J410" s="129"/>
      <c r="K410" s="129"/>
      <c r="L410" s="129"/>
      <c r="M410" s="223"/>
      <c r="N410" s="220">
        <f t="shared" si="79"/>
        <v>0</v>
      </c>
      <c r="O410" s="220">
        <f>IF(C410='User Input'!$C$1,1,0)</f>
        <v>0</v>
      </c>
      <c r="P410" s="10">
        <f t="shared" si="78"/>
        <v>0</v>
      </c>
      <c r="Q410" s="220">
        <f t="shared" si="80"/>
        <v>0</v>
      </c>
      <c r="R410" s="220">
        <f t="shared" si="81"/>
        <v>0</v>
      </c>
      <c r="S410" s="220">
        <f t="shared" si="82"/>
        <v>0</v>
      </c>
      <c r="T410" s="224">
        <f t="shared" si="83"/>
        <v>0</v>
      </c>
      <c r="U410" s="247"/>
      <c r="V410" s="226"/>
      <c r="W410" s="221"/>
      <c r="X410" s="225"/>
      <c r="Y410" s="216"/>
      <c r="Z410" s="216"/>
      <c r="AA410" s="235"/>
      <c r="AB410" s="217"/>
      <c r="AC410" s="215"/>
      <c r="AD410" s="215"/>
      <c r="AE410" s="129"/>
      <c r="AF410" s="129"/>
      <c r="AG410" s="129"/>
      <c r="AH410" s="10" t="e">
        <f>#REF!*#REF!</f>
        <v>#REF!</v>
      </c>
      <c r="AI410" s="10" t="e">
        <f>#REF!*#REF!</f>
        <v>#REF!</v>
      </c>
      <c r="AJ410" s="10" t="e">
        <f>IF(#REF!='User Input'!$C$1,1,0)</f>
        <v>#REF!</v>
      </c>
      <c r="AK410" s="10" t="e">
        <f t="shared" si="85"/>
        <v>#REF!</v>
      </c>
      <c r="AL410" s="10" t="e">
        <f t="shared" si="84"/>
        <v>#REF!</v>
      </c>
      <c r="AM410" s="10" t="e">
        <f>#REF!</f>
        <v>#REF!</v>
      </c>
      <c r="AN410" s="10" t="e">
        <f>#REF!</f>
        <v>#REF!</v>
      </c>
      <c r="AO410" s="23" t="e">
        <f>#REF!</f>
        <v>#REF!</v>
      </c>
    </row>
    <row r="411" spans="1:41" s="220" customFormat="1">
      <c r="A411" s="238"/>
      <c r="B411" s="221"/>
      <c r="C411" s="221"/>
      <c r="D411" s="222"/>
      <c r="E411" s="216"/>
      <c r="F411" s="216"/>
      <c r="G411" s="133"/>
      <c r="H411" s="129"/>
      <c r="I411" s="129"/>
      <c r="J411" s="129"/>
      <c r="K411" s="129"/>
      <c r="L411" s="129"/>
      <c r="M411" s="223"/>
      <c r="N411" s="220">
        <f t="shared" si="79"/>
        <v>0</v>
      </c>
      <c r="O411" s="220">
        <f>IF(C411='User Input'!$C$1,1,0)</f>
        <v>0</v>
      </c>
      <c r="P411" s="10">
        <f t="shared" si="78"/>
        <v>0</v>
      </c>
      <c r="Q411" s="220">
        <f t="shared" si="80"/>
        <v>0</v>
      </c>
      <c r="R411" s="220">
        <f t="shared" si="81"/>
        <v>0</v>
      </c>
      <c r="S411" s="220">
        <f t="shared" si="82"/>
        <v>0</v>
      </c>
      <c r="T411" s="224">
        <f t="shared" si="83"/>
        <v>0</v>
      </c>
      <c r="U411" s="247"/>
      <c r="V411" s="226"/>
      <c r="W411" s="221"/>
      <c r="X411" s="225"/>
      <c r="Y411" s="216"/>
      <c r="Z411" s="216"/>
      <c r="AA411" s="235"/>
      <c r="AB411" s="217"/>
      <c r="AC411" s="215"/>
      <c r="AD411" s="215"/>
      <c r="AE411" s="129"/>
      <c r="AF411" s="129"/>
      <c r="AG411" s="129"/>
      <c r="AH411" s="10" t="e">
        <f>#REF!*#REF!</f>
        <v>#REF!</v>
      </c>
      <c r="AI411" s="10" t="e">
        <f>#REF!*#REF!</f>
        <v>#REF!</v>
      </c>
      <c r="AJ411" s="10" t="e">
        <f>IF(#REF!='User Input'!$C$1,1,0)</f>
        <v>#REF!</v>
      </c>
      <c r="AK411" s="10" t="e">
        <f t="shared" si="85"/>
        <v>#REF!</v>
      </c>
      <c r="AL411" s="10" t="e">
        <f t="shared" si="84"/>
        <v>#REF!</v>
      </c>
      <c r="AM411" s="10" t="e">
        <f>#REF!</f>
        <v>#REF!</v>
      </c>
      <c r="AN411" s="10" t="e">
        <f>#REF!</f>
        <v>#REF!</v>
      </c>
      <c r="AO411" s="23" t="e">
        <f>#REF!</f>
        <v>#REF!</v>
      </c>
    </row>
    <row r="412" spans="1:41" s="220" customFormat="1">
      <c r="A412" s="238"/>
      <c r="B412" s="221"/>
      <c r="C412" s="221"/>
      <c r="D412" s="222"/>
      <c r="E412" s="216"/>
      <c r="F412" s="216"/>
      <c r="G412" s="133"/>
      <c r="H412" s="129"/>
      <c r="I412" s="129"/>
      <c r="J412" s="129"/>
      <c r="K412" s="129"/>
      <c r="L412" s="129"/>
      <c r="M412" s="223"/>
      <c r="N412" s="220">
        <f t="shared" si="79"/>
        <v>0</v>
      </c>
      <c r="O412" s="220">
        <f>IF(C412='User Input'!$C$1,1,0)</f>
        <v>0</v>
      </c>
      <c r="P412" s="10">
        <f t="shared" si="78"/>
        <v>0</v>
      </c>
      <c r="Q412" s="220">
        <f t="shared" si="80"/>
        <v>0</v>
      </c>
      <c r="R412" s="220">
        <f t="shared" si="81"/>
        <v>0</v>
      </c>
      <c r="S412" s="220">
        <f t="shared" si="82"/>
        <v>0</v>
      </c>
      <c r="T412" s="224">
        <f t="shared" si="83"/>
        <v>0</v>
      </c>
      <c r="U412" s="247"/>
      <c r="V412" s="226"/>
      <c r="W412" s="221"/>
      <c r="X412" s="225"/>
      <c r="Y412" s="216"/>
      <c r="Z412" s="216"/>
      <c r="AA412" s="235"/>
      <c r="AB412" s="217"/>
      <c r="AC412" s="215"/>
      <c r="AD412" s="215"/>
      <c r="AE412" s="129"/>
      <c r="AF412" s="129"/>
      <c r="AG412" s="129"/>
      <c r="AH412" s="10" t="e">
        <f>#REF!*#REF!</f>
        <v>#REF!</v>
      </c>
      <c r="AI412" s="10" t="e">
        <f>#REF!*#REF!</f>
        <v>#REF!</v>
      </c>
      <c r="AJ412" s="10" t="e">
        <f>IF(#REF!='User Input'!$C$1,1,0)</f>
        <v>#REF!</v>
      </c>
      <c r="AK412" s="10" t="e">
        <f t="shared" si="85"/>
        <v>#REF!</v>
      </c>
      <c r="AL412" s="10" t="e">
        <f t="shared" si="84"/>
        <v>#REF!</v>
      </c>
      <c r="AM412" s="10" t="e">
        <f>#REF!</f>
        <v>#REF!</v>
      </c>
      <c r="AN412" s="10" t="e">
        <f>#REF!</f>
        <v>#REF!</v>
      </c>
      <c r="AO412" s="23" t="e">
        <f>#REF!</f>
        <v>#REF!</v>
      </c>
    </row>
    <row r="413" spans="1:41" s="220" customFormat="1">
      <c r="A413" s="238"/>
      <c r="B413" s="221"/>
      <c r="C413" s="221"/>
      <c r="D413" s="222"/>
      <c r="E413" s="216"/>
      <c r="F413" s="216"/>
      <c r="G413" s="133"/>
      <c r="H413" s="129"/>
      <c r="I413" s="129"/>
      <c r="J413" s="129"/>
      <c r="K413" s="129"/>
      <c r="L413" s="129"/>
      <c r="M413" s="223"/>
      <c r="N413" s="220">
        <f t="shared" si="79"/>
        <v>0</v>
      </c>
      <c r="O413" s="220">
        <f>IF(C413='User Input'!$C$1,1,0)</f>
        <v>0</v>
      </c>
      <c r="P413" s="10">
        <f t="shared" si="78"/>
        <v>0</v>
      </c>
      <c r="Q413" s="220">
        <f t="shared" si="80"/>
        <v>0</v>
      </c>
      <c r="R413" s="220">
        <f t="shared" si="81"/>
        <v>0</v>
      </c>
      <c r="S413" s="220">
        <f t="shared" si="82"/>
        <v>0</v>
      </c>
      <c r="T413" s="224">
        <f t="shared" si="83"/>
        <v>0</v>
      </c>
      <c r="U413" s="247"/>
      <c r="V413" s="226"/>
      <c r="W413" s="221"/>
      <c r="X413" s="225"/>
      <c r="Y413" s="216"/>
      <c r="Z413" s="216"/>
      <c r="AA413" s="235"/>
      <c r="AB413" s="217"/>
      <c r="AC413" s="215"/>
      <c r="AD413" s="215"/>
      <c r="AE413" s="129"/>
      <c r="AF413" s="129"/>
      <c r="AG413" s="129"/>
      <c r="AH413" s="10" t="e">
        <f>#REF!*#REF!</f>
        <v>#REF!</v>
      </c>
      <c r="AI413" s="10" t="e">
        <f>#REF!*#REF!</f>
        <v>#REF!</v>
      </c>
      <c r="AJ413" s="10" t="e">
        <f>IF(#REF!='User Input'!$C$1,1,0)</f>
        <v>#REF!</v>
      </c>
      <c r="AK413" s="10" t="e">
        <f t="shared" si="85"/>
        <v>#REF!</v>
      </c>
      <c r="AL413" s="10" t="e">
        <f t="shared" si="84"/>
        <v>#REF!</v>
      </c>
      <c r="AM413" s="10" t="e">
        <f>#REF!</f>
        <v>#REF!</v>
      </c>
      <c r="AN413" s="10" t="e">
        <f>#REF!</f>
        <v>#REF!</v>
      </c>
      <c r="AO413" s="23" t="e">
        <f>#REF!</f>
        <v>#REF!</v>
      </c>
    </row>
    <row r="414" spans="1:41" s="220" customFormat="1">
      <c r="A414" s="238"/>
      <c r="B414" s="221"/>
      <c r="C414" s="221"/>
      <c r="D414" s="222"/>
      <c r="E414" s="216"/>
      <c r="F414" s="216"/>
      <c r="G414" s="133"/>
      <c r="H414" s="129"/>
      <c r="I414" s="129"/>
      <c r="J414" s="129"/>
      <c r="K414" s="129"/>
      <c r="L414" s="129"/>
      <c r="M414" s="223"/>
      <c r="N414" s="220">
        <f t="shared" si="79"/>
        <v>0</v>
      </c>
      <c r="O414" s="220">
        <f>IF(C414='User Input'!$C$1,1,0)</f>
        <v>0</v>
      </c>
      <c r="P414" s="10">
        <f t="shared" si="78"/>
        <v>0</v>
      </c>
      <c r="Q414" s="220">
        <f t="shared" si="80"/>
        <v>0</v>
      </c>
      <c r="R414" s="220">
        <f t="shared" si="81"/>
        <v>0</v>
      </c>
      <c r="S414" s="220">
        <f t="shared" si="82"/>
        <v>0</v>
      </c>
      <c r="T414" s="224">
        <f t="shared" si="83"/>
        <v>0</v>
      </c>
      <c r="U414" s="247"/>
      <c r="V414" s="226"/>
      <c r="W414" s="221"/>
      <c r="X414" s="225"/>
      <c r="Y414" s="216"/>
      <c r="Z414" s="216"/>
      <c r="AA414" s="235"/>
      <c r="AB414" s="217"/>
      <c r="AC414" s="215"/>
      <c r="AD414" s="215"/>
      <c r="AE414" s="129"/>
      <c r="AF414" s="129"/>
      <c r="AG414" s="129"/>
      <c r="AH414" s="10" t="e">
        <f>#REF!*#REF!</f>
        <v>#REF!</v>
      </c>
      <c r="AI414" s="10" t="e">
        <f>#REF!*#REF!</f>
        <v>#REF!</v>
      </c>
      <c r="AJ414" s="10" t="e">
        <f>IF(#REF!='User Input'!$C$1,1,0)</f>
        <v>#REF!</v>
      </c>
      <c r="AK414" s="10" t="e">
        <f t="shared" si="85"/>
        <v>#REF!</v>
      </c>
      <c r="AL414" s="10" t="e">
        <f t="shared" si="84"/>
        <v>#REF!</v>
      </c>
      <c r="AM414" s="10" t="e">
        <f>#REF!</f>
        <v>#REF!</v>
      </c>
      <c r="AN414" s="10" t="e">
        <f>#REF!</f>
        <v>#REF!</v>
      </c>
      <c r="AO414" s="23" t="e">
        <f>#REF!</f>
        <v>#REF!</v>
      </c>
    </row>
    <row r="415" spans="1:41" s="220" customFormat="1">
      <c r="A415" s="238"/>
      <c r="B415" s="221"/>
      <c r="C415" s="221"/>
      <c r="D415" s="222"/>
      <c r="E415" s="216"/>
      <c r="F415" s="216"/>
      <c r="G415" s="133"/>
      <c r="H415" s="129"/>
      <c r="I415" s="129"/>
      <c r="J415" s="129"/>
      <c r="K415" s="129"/>
      <c r="L415" s="129"/>
      <c r="M415" s="223"/>
      <c r="N415" s="220">
        <f t="shared" si="79"/>
        <v>0</v>
      </c>
      <c r="O415" s="220">
        <f>IF(C415='User Input'!$C$1,1,0)</f>
        <v>0</v>
      </c>
      <c r="P415" s="10">
        <f t="shared" si="78"/>
        <v>0</v>
      </c>
      <c r="Q415" s="220">
        <f t="shared" si="80"/>
        <v>0</v>
      </c>
      <c r="R415" s="220">
        <f t="shared" si="81"/>
        <v>0</v>
      </c>
      <c r="S415" s="220">
        <f t="shared" si="82"/>
        <v>0</v>
      </c>
      <c r="T415" s="224">
        <f t="shared" si="83"/>
        <v>0</v>
      </c>
      <c r="U415" s="247"/>
      <c r="V415" s="226"/>
      <c r="W415" s="221"/>
      <c r="X415" s="225"/>
      <c r="Y415" s="216"/>
      <c r="Z415" s="216"/>
      <c r="AA415" s="235"/>
      <c r="AB415" s="217"/>
      <c r="AC415" s="215"/>
      <c r="AD415" s="215"/>
      <c r="AE415" s="129"/>
      <c r="AF415" s="129"/>
      <c r="AG415" s="129"/>
      <c r="AH415" s="10" t="e">
        <f>#REF!*#REF!</f>
        <v>#REF!</v>
      </c>
      <c r="AI415" s="10" t="e">
        <f>#REF!*#REF!</f>
        <v>#REF!</v>
      </c>
      <c r="AJ415" s="10" t="e">
        <f>IF(#REF!='User Input'!$C$1,1,0)</f>
        <v>#REF!</v>
      </c>
      <c r="AK415" s="10" t="e">
        <f t="shared" si="85"/>
        <v>#REF!</v>
      </c>
      <c r="AL415" s="10" t="e">
        <f t="shared" si="84"/>
        <v>#REF!</v>
      </c>
      <c r="AM415" s="10" t="e">
        <f>#REF!</f>
        <v>#REF!</v>
      </c>
      <c r="AN415" s="10" t="e">
        <f>#REF!</f>
        <v>#REF!</v>
      </c>
      <c r="AO415" s="23" t="e">
        <f>#REF!</f>
        <v>#REF!</v>
      </c>
    </row>
    <row r="416" spans="1:41" s="220" customFormat="1">
      <c r="A416" s="238"/>
      <c r="B416" s="221"/>
      <c r="C416" s="221"/>
      <c r="D416" s="222"/>
      <c r="E416" s="216"/>
      <c r="F416" s="216"/>
      <c r="G416" s="133"/>
      <c r="H416" s="129"/>
      <c r="I416" s="129"/>
      <c r="J416" s="129"/>
      <c r="K416" s="129"/>
      <c r="L416" s="129"/>
      <c r="M416" s="223"/>
      <c r="N416" s="220">
        <f t="shared" si="79"/>
        <v>0</v>
      </c>
      <c r="O416" s="220">
        <f>IF(C416='User Input'!$C$1,1,0)</f>
        <v>0</v>
      </c>
      <c r="P416" s="10">
        <f t="shared" si="78"/>
        <v>0</v>
      </c>
      <c r="Q416" s="220">
        <f t="shared" si="80"/>
        <v>0</v>
      </c>
      <c r="R416" s="220">
        <f t="shared" si="81"/>
        <v>0</v>
      </c>
      <c r="S416" s="220">
        <f t="shared" si="82"/>
        <v>0</v>
      </c>
      <c r="T416" s="224">
        <f t="shared" si="83"/>
        <v>0</v>
      </c>
      <c r="U416" s="247"/>
      <c r="V416" s="226"/>
      <c r="W416" s="221"/>
      <c r="X416" s="225"/>
      <c r="Y416" s="216"/>
      <c r="Z416" s="216"/>
      <c r="AA416" s="235"/>
      <c r="AB416" s="217"/>
      <c r="AC416" s="215"/>
      <c r="AD416" s="215"/>
      <c r="AE416" s="129"/>
      <c r="AF416" s="129"/>
      <c r="AG416" s="129"/>
      <c r="AH416" s="10" t="e">
        <f>#REF!*#REF!</f>
        <v>#REF!</v>
      </c>
      <c r="AI416" s="10" t="e">
        <f>#REF!*#REF!</f>
        <v>#REF!</v>
      </c>
      <c r="AJ416" s="10" t="e">
        <f>IF(#REF!='User Input'!$C$1,1,0)</f>
        <v>#REF!</v>
      </c>
      <c r="AK416" s="10" t="e">
        <f t="shared" si="85"/>
        <v>#REF!</v>
      </c>
      <c r="AL416" s="10" t="e">
        <f t="shared" si="84"/>
        <v>#REF!</v>
      </c>
      <c r="AM416" s="10" t="e">
        <f>#REF!</f>
        <v>#REF!</v>
      </c>
      <c r="AN416" s="10" t="e">
        <f>#REF!</f>
        <v>#REF!</v>
      </c>
      <c r="AO416" s="23" t="e">
        <f>#REF!</f>
        <v>#REF!</v>
      </c>
    </row>
    <row r="417" spans="1:41" s="220" customFormat="1">
      <c r="A417" s="238"/>
      <c r="B417" s="221"/>
      <c r="C417" s="221"/>
      <c r="D417" s="222"/>
      <c r="E417" s="216"/>
      <c r="F417" s="216"/>
      <c r="G417" s="133"/>
      <c r="H417" s="129"/>
      <c r="I417" s="129"/>
      <c r="J417" s="129"/>
      <c r="K417" s="129"/>
      <c r="L417" s="129"/>
      <c r="M417" s="223"/>
      <c r="N417" s="220">
        <f t="shared" si="79"/>
        <v>0</v>
      </c>
      <c r="O417" s="220">
        <f>IF(C417='User Input'!$C$1,1,0)</f>
        <v>0</v>
      </c>
      <c r="P417" s="10">
        <f t="shared" si="78"/>
        <v>0</v>
      </c>
      <c r="Q417" s="220">
        <f t="shared" si="80"/>
        <v>0</v>
      </c>
      <c r="R417" s="220">
        <f t="shared" si="81"/>
        <v>0</v>
      </c>
      <c r="S417" s="220">
        <f t="shared" si="82"/>
        <v>0</v>
      </c>
      <c r="T417" s="224">
        <f t="shared" si="83"/>
        <v>0</v>
      </c>
      <c r="U417" s="247"/>
      <c r="V417" s="226"/>
      <c r="W417" s="221"/>
      <c r="X417" s="225"/>
      <c r="Y417" s="216"/>
      <c r="Z417" s="216"/>
      <c r="AA417" s="235"/>
      <c r="AB417" s="217"/>
      <c r="AC417" s="215"/>
      <c r="AD417" s="215"/>
      <c r="AE417" s="129"/>
      <c r="AF417" s="129"/>
      <c r="AG417" s="129"/>
      <c r="AH417" s="10" t="e">
        <f>#REF!*#REF!</f>
        <v>#REF!</v>
      </c>
      <c r="AI417" s="10" t="e">
        <f>#REF!*#REF!</f>
        <v>#REF!</v>
      </c>
      <c r="AJ417" s="10" t="e">
        <f>IF(#REF!='User Input'!$C$1,1,0)</f>
        <v>#REF!</v>
      </c>
      <c r="AK417" s="10" t="e">
        <f t="shared" si="85"/>
        <v>#REF!</v>
      </c>
      <c r="AL417" s="10" t="e">
        <f t="shared" si="84"/>
        <v>#REF!</v>
      </c>
      <c r="AM417" s="10" t="e">
        <f>#REF!</f>
        <v>#REF!</v>
      </c>
      <c r="AN417" s="10" t="e">
        <f>#REF!</f>
        <v>#REF!</v>
      </c>
      <c r="AO417" s="23" t="e">
        <f>#REF!</f>
        <v>#REF!</v>
      </c>
    </row>
    <row r="418" spans="1:41" s="220" customFormat="1">
      <c r="A418" s="238"/>
      <c r="B418" s="221"/>
      <c r="C418" s="221"/>
      <c r="D418" s="222"/>
      <c r="E418" s="216"/>
      <c r="F418" s="216"/>
      <c r="G418" s="133"/>
      <c r="H418" s="129"/>
      <c r="I418" s="129"/>
      <c r="J418" s="129"/>
      <c r="K418" s="129"/>
      <c r="L418" s="129"/>
      <c r="M418" s="223"/>
      <c r="N418" s="220">
        <f t="shared" si="79"/>
        <v>0</v>
      </c>
      <c r="O418" s="220">
        <f>IF(C418='User Input'!$C$1,1,0)</f>
        <v>0</v>
      </c>
      <c r="P418" s="10">
        <f t="shared" si="78"/>
        <v>0</v>
      </c>
      <c r="Q418" s="220">
        <f t="shared" si="80"/>
        <v>0</v>
      </c>
      <c r="R418" s="220">
        <f t="shared" si="81"/>
        <v>0</v>
      </c>
      <c r="S418" s="220">
        <f t="shared" si="82"/>
        <v>0</v>
      </c>
      <c r="T418" s="224">
        <f t="shared" si="83"/>
        <v>0</v>
      </c>
      <c r="U418" s="247"/>
      <c r="V418" s="226"/>
      <c r="W418" s="221"/>
      <c r="X418" s="225"/>
      <c r="Y418" s="216"/>
      <c r="Z418" s="216"/>
      <c r="AA418" s="235"/>
      <c r="AB418" s="217"/>
      <c r="AC418" s="215"/>
      <c r="AD418" s="215"/>
      <c r="AE418" s="129"/>
      <c r="AF418" s="129"/>
      <c r="AG418" s="129"/>
      <c r="AH418" s="10" t="e">
        <f>#REF!*#REF!</f>
        <v>#REF!</v>
      </c>
      <c r="AI418" s="10" t="e">
        <f>#REF!*#REF!</f>
        <v>#REF!</v>
      </c>
      <c r="AJ418" s="10" t="e">
        <f>IF(#REF!='User Input'!$C$1,1,0)</f>
        <v>#REF!</v>
      </c>
      <c r="AK418" s="10" t="e">
        <f t="shared" si="85"/>
        <v>#REF!</v>
      </c>
      <c r="AL418" s="10" t="e">
        <f t="shared" si="84"/>
        <v>#REF!</v>
      </c>
      <c r="AM418" s="10" t="e">
        <f>#REF!</f>
        <v>#REF!</v>
      </c>
      <c r="AN418" s="10" t="e">
        <f>#REF!</f>
        <v>#REF!</v>
      </c>
      <c r="AO418" s="23" t="e">
        <f>#REF!</f>
        <v>#REF!</v>
      </c>
    </row>
    <row r="419" spans="1:41" s="220" customFormat="1">
      <c r="A419" s="238"/>
      <c r="B419" s="221"/>
      <c r="C419" s="221"/>
      <c r="D419" s="222"/>
      <c r="E419" s="216"/>
      <c r="F419" s="216"/>
      <c r="G419" s="133"/>
      <c r="H419" s="129"/>
      <c r="I419" s="129"/>
      <c r="J419" s="129"/>
      <c r="K419" s="129"/>
      <c r="L419" s="129"/>
      <c r="M419" s="223"/>
      <c r="N419" s="220">
        <f t="shared" si="79"/>
        <v>0</v>
      </c>
      <c r="O419" s="220">
        <f>IF(C419='User Input'!$C$1,1,0)</f>
        <v>0</v>
      </c>
      <c r="P419" s="10">
        <f t="shared" si="78"/>
        <v>0</v>
      </c>
      <c r="Q419" s="220">
        <f t="shared" si="80"/>
        <v>0</v>
      </c>
      <c r="R419" s="220">
        <f t="shared" si="81"/>
        <v>0</v>
      </c>
      <c r="S419" s="220">
        <f t="shared" si="82"/>
        <v>0</v>
      </c>
      <c r="T419" s="224">
        <f t="shared" si="83"/>
        <v>0</v>
      </c>
      <c r="U419" s="247"/>
      <c r="V419" s="226"/>
      <c r="W419" s="221"/>
      <c r="X419" s="225"/>
      <c r="Y419" s="216"/>
      <c r="Z419" s="216"/>
      <c r="AA419" s="235"/>
      <c r="AB419" s="217"/>
      <c r="AC419" s="215"/>
      <c r="AD419" s="215"/>
      <c r="AE419" s="129"/>
      <c r="AF419" s="129"/>
      <c r="AG419" s="129"/>
      <c r="AH419" s="10" t="e">
        <f>#REF!*#REF!</f>
        <v>#REF!</v>
      </c>
      <c r="AI419" s="10" t="e">
        <f>#REF!*#REF!</f>
        <v>#REF!</v>
      </c>
      <c r="AJ419" s="10" t="e">
        <f>IF(#REF!='User Input'!$C$1,1,0)</f>
        <v>#REF!</v>
      </c>
      <c r="AK419" s="10" t="e">
        <f t="shared" si="85"/>
        <v>#REF!</v>
      </c>
      <c r="AL419" s="10" t="e">
        <f t="shared" si="84"/>
        <v>#REF!</v>
      </c>
      <c r="AM419" s="10" t="e">
        <f>#REF!</f>
        <v>#REF!</v>
      </c>
      <c r="AN419" s="10" t="e">
        <f>#REF!</f>
        <v>#REF!</v>
      </c>
      <c r="AO419" s="23" t="e">
        <f>#REF!</f>
        <v>#REF!</v>
      </c>
    </row>
    <row r="420" spans="1:41" s="220" customFormat="1">
      <c r="A420" s="238"/>
      <c r="B420" s="221"/>
      <c r="C420" s="221"/>
      <c r="D420" s="222"/>
      <c r="E420" s="216"/>
      <c r="F420" s="216"/>
      <c r="G420" s="133"/>
      <c r="H420" s="129"/>
      <c r="I420" s="129"/>
      <c r="J420" s="129"/>
      <c r="K420" s="129"/>
      <c r="L420" s="129"/>
      <c r="M420" s="223"/>
      <c r="N420" s="220">
        <f t="shared" si="79"/>
        <v>0</v>
      </c>
      <c r="O420" s="220">
        <f>IF(C420='User Input'!$C$1,1,0)</f>
        <v>0</v>
      </c>
      <c r="P420" s="10">
        <f t="shared" si="78"/>
        <v>0</v>
      </c>
      <c r="Q420" s="220">
        <f t="shared" si="80"/>
        <v>0</v>
      </c>
      <c r="R420" s="220">
        <f t="shared" si="81"/>
        <v>0</v>
      </c>
      <c r="S420" s="220">
        <f t="shared" si="82"/>
        <v>0</v>
      </c>
      <c r="T420" s="224">
        <f t="shared" si="83"/>
        <v>0</v>
      </c>
      <c r="U420" s="247"/>
      <c r="V420" s="226"/>
      <c r="W420" s="221"/>
      <c r="X420" s="225"/>
      <c r="Y420" s="216"/>
      <c r="Z420" s="216"/>
      <c r="AA420" s="235"/>
      <c r="AB420" s="217"/>
      <c r="AC420" s="215"/>
      <c r="AD420" s="215"/>
      <c r="AE420" s="129"/>
      <c r="AF420" s="129"/>
      <c r="AG420" s="129"/>
      <c r="AH420" s="10" t="e">
        <f>#REF!*#REF!</f>
        <v>#REF!</v>
      </c>
      <c r="AI420" s="10" t="e">
        <f>#REF!*#REF!</f>
        <v>#REF!</v>
      </c>
      <c r="AJ420" s="10" t="e">
        <f>IF(#REF!='User Input'!$C$1,1,0)</f>
        <v>#REF!</v>
      </c>
      <c r="AK420" s="10" t="e">
        <f t="shared" si="85"/>
        <v>#REF!</v>
      </c>
      <c r="AL420" s="10" t="e">
        <f t="shared" si="84"/>
        <v>#REF!</v>
      </c>
      <c r="AM420" s="10" t="e">
        <f>#REF!</f>
        <v>#REF!</v>
      </c>
      <c r="AN420" s="10" t="e">
        <f>#REF!</f>
        <v>#REF!</v>
      </c>
      <c r="AO420" s="23" t="e">
        <f>#REF!</f>
        <v>#REF!</v>
      </c>
    </row>
    <row r="421" spans="1:41" s="220" customFormat="1">
      <c r="A421" s="238"/>
      <c r="B421" s="221"/>
      <c r="C421" s="221"/>
      <c r="D421" s="222"/>
      <c r="E421" s="216"/>
      <c r="F421" s="216"/>
      <c r="G421" s="133"/>
      <c r="H421" s="129"/>
      <c r="I421" s="129"/>
      <c r="J421" s="129"/>
      <c r="K421" s="129"/>
      <c r="L421" s="129"/>
      <c r="M421" s="223"/>
      <c r="N421" s="220">
        <f t="shared" si="79"/>
        <v>0</v>
      </c>
      <c r="O421" s="220">
        <f>IF(C421='User Input'!$C$1,1,0)</f>
        <v>0</v>
      </c>
      <c r="P421" s="10">
        <f t="shared" si="78"/>
        <v>0</v>
      </c>
      <c r="Q421" s="220">
        <f t="shared" si="80"/>
        <v>0</v>
      </c>
      <c r="R421" s="220">
        <f t="shared" si="81"/>
        <v>0</v>
      </c>
      <c r="S421" s="220">
        <f t="shared" si="82"/>
        <v>0</v>
      </c>
      <c r="T421" s="224">
        <f t="shared" si="83"/>
        <v>0</v>
      </c>
      <c r="U421" s="247"/>
      <c r="V421" s="226"/>
      <c r="W421" s="221"/>
      <c r="X421" s="225"/>
      <c r="Y421" s="216"/>
      <c r="Z421" s="216"/>
      <c r="AA421" s="235"/>
      <c r="AB421" s="217"/>
      <c r="AC421" s="215"/>
      <c r="AD421" s="215"/>
      <c r="AE421" s="129"/>
      <c r="AF421" s="129"/>
      <c r="AG421" s="129"/>
      <c r="AH421" s="10" t="e">
        <f>#REF!*#REF!</f>
        <v>#REF!</v>
      </c>
      <c r="AI421" s="10" t="e">
        <f>#REF!*#REF!</f>
        <v>#REF!</v>
      </c>
      <c r="AJ421" s="10" t="e">
        <f>IF(#REF!='User Input'!$C$1,1,0)</f>
        <v>#REF!</v>
      </c>
      <c r="AK421" s="10" t="e">
        <f t="shared" si="85"/>
        <v>#REF!</v>
      </c>
      <c r="AL421" s="10" t="e">
        <f t="shared" si="84"/>
        <v>#REF!</v>
      </c>
      <c r="AM421" s="10" t="e">
        <f>#REF!</f>
        <v>#REF!</v>
      </c>
      <c r="AN421" s="10" t="e">
        <f>#REF!</f>
        <v>#REF!</v>
      </c>
      <c r="AO421" s="23" t="e">
        <f>#REF!</f>
        <v>#REF!</v>
      </c>
    </row>
    <row r="422" spans="1:41" s="220" customFormat="1">
      <c r="A422" s="238"/>
      <c r="B422" s="221"/>
      <c r="C422" s="221"/>
      <c r="D422" s="222"/>
      <c r="E422" s="216"/>
      <c r="F422" s="216"/>
      <c r="G422" s="133"/>
      <c r="H422" s="129"/>
      <c r="I422" s="129"/>
      <c r="J422" s="129"/>
      <c r="K422" s="129"/>
      <c r="L422" s="129"/>
      <c r="M422" s="223"/>
      <c r="N422" s="220">
        <f t="shared" si="79"/>
        <v>0</v>
      </c>
      <c r="O422" s="220">
        <f>IF(C422='User Input'!$C$1,1,0)</f>
        <v>0</v>
      </c>
      <c r="P422" s="10">
        <f t="shared" si="78"/>
        <v>0</v>
      </c>
      <c r="Q422" s="220">
        <f t="shared" si="80"/>
        <v>0</v>
      </c>
      <c r="R422" s="220">
        <f t="shared" si="81"/>
        <v>0</v>
      </c>
      <c r="S422" s="220">
        <f t="shared" si="82"/>
        <v>0</v>
      </c>
      <c r="T422" s="224">
        <f t="shared" si="83"/>
        <v>0</v>
      </c>
      <c r="U422" s="247"/>
      <c r="V422" s="226"/>
      <c r="W422" s="221"/>
      <c r="X422" s="225"/>
      <c r="Y422" s="216"/>
      <c r="Z422" s="216"/>
      <c r="AA422" s="235"/>
      <c r="AB422" s="217"/>
      <c r="AC422" s="215"/>
      <c r="AD422" s="215"/>
      <c r="AE422" s="129"/>
      <c r="AF422" s="129"/>
      <c r="AG422" s="129"/>
      <c r="AH422" s="10" t="e">
        <f>#REF!*#REF!</f>
        <v>#REF!</v>
      </c>
      <c r="AI422" s="10" t="e">
        <f>#REF!*#REF!</f>
        <v>#REF!</v>
      </c>
      <c r="AJ422" s="10" t="e">
        <f>IF(#REF!='User Input'!$C$1,1,0)</f>
        <v>#REF!</v>
      </c>
      <c r="AK422" s="10" t="e">
        <f t="shared" si="85"/>
        <v>#REF!</v>
      </c>
      <c r="AL422" s="10" t="e">
        <f t="shared" si="84"/>
        <v>#REF!</v>
      </c>
      <c r="AM422" s="10" t="e">
        <f>#REF!</f>
        <v>#REF!</v>
      </c>
      <c r="AN422" s="10" t="e">
        <f>#REF!</f>
        <v>#REF!</v>
      </c>
      <c r="AO422" s="23" t="e">
        <f>#REF!</f>
        <v>#REF!</v>
      </c>
    </row>
    <row r="423" spans="1:41" s="220" customFormat="1">
      <c r="A423" s="238"/>
      <c r="B423" s="221"/>
      <c r="C423" s="221"/>
      <c r="D423" s="222"/>
      <c r="E423" s="216"/>
      <c r="F423" s="216"/>
      <c r="G423" s="133"/>
      <c r="H423" s="129"/>
      <c r="I423" s="129"/>
      <c r="J423" s="129"/>
      <c r="K423" s="129"/>
      <c r="L423" s="129"/>
      <c r="M423" s="223"/>
      <c r="N423" s="220">
        <f t="shared" si="79"/>
        <v>0</v>
      </c>
      <c r="O423" s="220">
        <f>IF(C423='User Input'!$C$1,1,0)</f>
        <v>0</v>
      </c>
      <c r="P423" s="10">
        <f t="shared" si="78"/>
        <v>0</v>
      </c>
      <c r="Q423" s="220">
        <f t="shared" si="80"/>
        <v>0</v>
      </c>
      <c r="R423" s="220">
        <f t="shared" si="81"/>
        <v>0</v>
      </c>
      <c r="S423" s="220">
        <f t="shared" si="82"/>
        <v>0</v>
      </c>
      <c r="T423" s="224">
        <f t="shared" si="83"/>
        <v>0</v>
      </c>
      <c r="U423" s="247"/>
      <c r="V423" s="226"/>
      <c r="W423" s="221"/>
      <c r="X423" s="225"/>
      <c r="Y423" s="216"/>
      <c r="Z423" s="216"/>
      <c r="AA423" s="235"/>
      <c r="AB423" s="217"/>
      <c r="AC423" s="215"/>
      <c r="AD423" s="215"/>
      <c r="AE423" s="129"/>
      <c r="AF423" s="129"/>
      <c r="AG423" s="129"/>
      <c r="AH423" s="10" t="e">
        <f>#REF!*#REF!</f>
        <v>#REF!</v>
      </c>
      <c r="AI423" s="10" t="e">
        <f>#REF!*#REF!</f>
        <v>#REF!</v>
      </c>
      <c r="AJ423" s="10" t="e">
        <f>IF(#REF!='User Input'!$C$1,1,0)</f>
        <v>#REF!</v>
      </c>
      <c r="AK423" s="10" t="e">
        <f t="shared" si="85"/>
        <v>#REF!</v>
      </c>
      <c r="AL423" s="10" t="e">
        <f t="shared" si="84"/>
        <v>#REF!</v>
      </c>
      <c r="AM423" s="10" t="e">
        <f>#REF!</f>
        <v>#REF!</v>
      </c>
      <c r="AN423" s="10" t="e">
        <f>#REF!</f>
        <v>#REF!</v>
      </c>
      <c r="AO423" s="23" t="e">
        <f>#REF!</f>
        <v>#REF!</v>
      </c>
    </row>
    <row r="424" spans="1:41" s="220" customFormat="1">
      <c r="A424" s="238"/>
      <c r="B424" s="221"/>
      <c r="C424" s="221"/>
      <c r="D424" s="222"/>
      <c r="E424" s="216"/>
      <c r="F424" s="216"/>
      <c r="G424" s="133"/>
      <c r="H424" s="129"/>
      <c r="I424" s="129"/>
      <c r="J424" s="129"/>
      <c r="K424" s="129"/>
      <c r="L424" s="129"/>
      <c r="M424" s="223"/>
      <c r="N424" s="220">
        <f t="shared" si="79"/>
        <v>0</v>
      </c>
      <c r="O424" s="220">
        <f>IF(C424='User Input'!$C$1,1,0)</f>
        <v>0</v>
      </c>
      <c r="P424" s="10">
        <f t="shared" ref="P424:P487" si="86">O424+P423</f>
        <v>0</v>
      </c>
      <c r="Q424" s="220">
        <f t="shared" si="80"/>
        <v>0</v>
      </c>
      <c r="R424" s="220">
        <f t="shared" si="81"/>
        <v>0</v>
      </c>
      <c r="S424" s="220">
        <f t="shared" si="82"/>
        <v>0</v>
      </c>
      <c r="T424" s="224">
        <f t="shared" si="83"/>
        <v>0</v>
      </c>
      <c r="U424" s="247"/>
      <c r="V424" s="226"/>
      <c r="W424" s="221"/>
      <c r="X424" s="225"/>
      <c r="Y424" s="216"/>
      <c r="Z424" s="216"/>
      <c r="AA424" s="235"/>
      <c r="AB424" s="217"/>
      <c r="AC424" s="215"/>
      <c r="AD424" s="215"/>
      <c r="AE424" s="129"/>
      <c r="AF424" s="129"/>
      <c r="AG424" s="129"/>
      <c r="AH424" s="10" t="e">
        <f>#REF!*#REF!</f>
        <v>#REF!</v>
      </c>
      <c r="AI424" s="10" t="e">
        <f>#REF!*#REF!</f>
        <v>#REF!</v>
      </c>
      <c r="AJ424" s="10" t="e">
        <f>IF(#REF!='User Input'!$C$1,1,0)</f>
        <v>#REF!</v>
      </c>
      <c r="AK424" s="10" t="e">
        <f t="shared" si="85"/>
        <v>#REF!</v>
      </c>
      <c r="AL424" s="10" t="e">
        <f t="shared" si="84"/>
        <v>#REF!</v>
      </c>
      <c r="AM424" s="10" t="e">
        <f>#REF!</f>
        <v>#REF!</v>
      </c>
      <c r="AN424" s="10" t="e">
        <f>#REF!</f>
        <v>#REF!</v>
      </c>
      <c r="AO424" s="23" t="e">
        <f>#REF!</f>
        <v>#REF!</v>
      </c>
    </row>
    <row r="425" spans="1:41" s="220" customFormat="1">
      <c r="A425" s="238"/>
      <c r="B425" s="221"/>
      <c r="C425" s="221"/>
      <c r="D425" s="222"/>
      <c r="E425" s="216"/>
      <c r="F425" s="216"/>
      <c r="G425" s="133"/>
      <c r="H425" s="129"/>
      <c r="I425" s="129"/>
      <c r="J425" s="129"/>
      <c r="K425" s="129"/>
      <c r="L425" s="129"/>
      <c r="M425" s="223"/>
      <c r="N425" s="220">
        <f t="shared" si="79"/>
        <v>0</v>
      </c>
      <c r="O425" s="220">
        <f>IF(C425='User Input'!$C$1,1,0)</f>
        <v>0</v>
      </c>
      <c r="P425" s="10">
        <f t="shared" si="86"/>
        <v>0</v>
      </c>
      <c r="Q425" s="220">
        <f t="shared" si="80"/>
        <v>0</v>
      </c>
      <c r="R425" s="220">
        <f t="shared" si="81"/>
        <v>0</v>
      </c>
      <c r="S425" s="220">
        <f t="shared" si="82"/>
        <v>0</v>
      </c>
      <c r="T425" s="224">
        <f t="shared" si="83"/>
        <v>0</v>
      </c>
      <c r="U425" s="247"/>
      <c r="V425" s="226"/>
      <c r="W425" s="221"/>
      <c r="X425" s="225"/>
      <c r="Y425" s="216"/>
      <c r="Z425" s="216"/>
      <c r="AA425" s="235"/>
      <c r="AB425" s="217"/>
      <c r="AC425" s="215"/>
      <c r="AD425" s="215"/>
      <c r="AE425" s="129"/>
      <c r="AF425" s="129"/>
      <c r="AG425" s="129"/>
      <c r="AH425" s="10" t="e">
        <f>#REF!*#REF!</f>
        <v>#REF!</v>
      </c>
      <c r="AI425" s="10" t="e">
        <f>#REF!*#REF!</f>
        <v>#REF!</v>
      </c>
      <c r="AJ425" s="10" t="e">
        <f>IF(#REF!='User Input'!$C$1,1,0)</f>
        <v>#REF!</v>
      </c>
      <c r="AK425" s="10" t="e">
        <f t="shared" si="85"/>
        <v>#REF!</v>
      </c>
      <c r="AL425" s="10" t="e">
        <f t="shared" si="84"/>
        <v>#REF!</v>
      </c>
      <c r="AM425" s="10" t="e">
        <f>#REF!</f>
        <v>#REF!</v>
      </c>
      <c r="AN425" s="10" t="e">
        <f>#REF!</f>
        <v>#REF!</v>
      </c>
      <c r="AO425" s="23" t="e">
        <f>#REF!</f>
        <v>#REF!</v>
      </c>
    </row>
    <row r="426" spans="1:41" s="220" customFormat="1">
      <c r="A426" s="238"/>
      <c r="B426" s="221"/>
      <c r="C426" s="221"/>
      <c r="D426" s="222"/>
      <c r="E426" s="216"/>
      <c r="F426" s="216"/>
      <c r="G426" s="133"/>
      <c r="H426" s="129"/>
      <c r="I426" s="129"/>
      <c r="J426" s="129"/>
      <c r="K426" s="129"/>
      <c r="L426" s="129"/>
      <c r="M426" s="223"/>
      <c r="N426" s="220">
        <f t="shared" si="79"/>
        <v>0</v>
      </c>
      <c r="O426" s="220">
        <f>IF(C426='User Input'!$C$1,1,0)</f>
        <v>0</v>
      </c>
      <c r="P426" s="10">
        <f t="shared" si="86"/>
        <v>0</v>
      </c>
      <c r="Q426" s="220">
        <f t="shared" si="80"/>
        <v>0</v>
      </c>
      <c r="R426" s="220">
        <f t="shared" si="81"/>
        <v>0</v>
      </c>
      <c r="S426" s="220">
        <f t="shared" si="82"/>
        <v>0</v>
      </c>
      <c r="T426" s="224">
        <f t="shared" si="83"/>
        <v>0</v>
      </c>
      <c r="U426" s="247"/>
      <c r="V426" s="226"/>
      <c r="W426" s="221"/>
      <c r="X426" s="225"/>
      <c r="Y426" s="216"/>
      <c r="Z426" s="216"/>
      <c r="AA426" s="235"/>
      <c r="AB426" s="217"/>
      <c r="AC426" s="215"/>
      <c r="AD426" s="215"/>
      <c r="AE426" s="129"/>
      <c r="AF426" s="129"/>
      <c r="AG426" s="129"/>
      <c r="AH426" s="10" t="e">
        <f>#REF!*#REF!</f>
        <v>#REF!</v>
      </c>
      <c r="AI426" s="10" t="e">
        <f>#REF!*#REF!</f>
        <v>#REF!</v>
      </c>
      <c r="AJ426" s="10" t="e">
        <f>IF(#REF!='User Input'!$C$1,1,0)</f>
        <v>#REF!</v>
      </c>
      <c r="AK426" s="10" t="e">
        <f t="shared" si="85"/>
        <v>#REF!</v>
      </c>
      <c r="AL426" s="10" t="e">
        <f t="shared" si="84"/>
        <v>#REF!</v>
      </c>
      <c r="AM426" s="10" t="e">
        <f>#REF!</f>
        <v>#REF!</v>
      </c>
      <c r="AN426" s="10" t="e">
        <f>#REF!</f>
        <v>#REF!</v>
      </c>
      <c r="AO426" s="23" t="e">
        <f>#REF!</f>
        <v>#REF!</v>
      </c>
    </row>
    <row r="427" spans="1:41" s="220" customFormat="1">
      <c r="A427" s="238"/>
      <c r="B427" s="221"/>
      <c r="C427" s="221"/>
      <c r="D427" s="222"/>
      <c r="E427" s="216"/>
      <c r="F427" s="216"/>
      <c r="G427" s="133"/>
      <c r="H427" s="129"/>
      <c r="I427" s="129"/>
      <c r="J427" s="129"/>
      <c r="K427" s="129"/>
      <c r="L427" s="129"/>
      <c r="M427" s="223"/>
      <c r="N427" s="220">
        <f t="shared" si="79"/>
        <v>0</v>
      </c>
      <c r="O427" s="220">
        <f>IF(C427='User Input'!$C$1,1,0)</f>
        <v>0</v>
      </c>
      <c r="P427" s="10">
        <f t="shared" si="86"/>
        <v>0</v>
      </c>
      <c r="Q427" s="220">
        <f t="shared" si="80"/>
        <v>0</v>
      </c>
      <c r="R427" s="220">
        <f t="shared" si="81"/>
        <v>0</v>
      </c>
      <c r="S427" s="220">
        <f t="shared" si="82"/>
        <v>0</v>
      </c>
      <c r="T427" s="224">
        <f t="shared" si="83"/>
        <v>0</v>
      </c>
      <c r="U427" s="247"/>
      <c r="V427" s="226"/>
      <c r="W427" s="221"/>
      <c r="X427" s="225"/>
      <c r="Y427" s="216"/>
      <c r="Z427" s="216"/>
      <c r="AA427" s="235"/>
      <c r="AB427" s="217"/>
      <c r="AC427" s="215"/>
      <c r="AD427" s="215"/>
      <c r="AE427" s="129"/>
      <c r="AF427" s="129"/>
      <c r="AG427" s="129"/>
      <c r="AH427" s="10" t="e">
        <f>#REF!*#REF!</f>
        <v>#REF!</v>
      </c>
      <c r="AI427" s="10" t="e">
        <f>#REF!*#REF!</f>
        <v>#REF!</v>
      </c>
      <c r="AJ427" s="10" t="e">
        <f>IF(#REF!='User Input'!$C$1,1,0)</f>
        <v>#REF!</v>
      </c>
      <c r="AK427" s="10" t="e">
        <f t="shared" si="85"/>
        <v>#REF!</v>
      </c>
      <c r="AL427" s="10" t="e">
        <f t="shared" si="84"/>
        <v>#REF!</v>
      </c>
      <c r="AM427" s="10" t="e">
        <f>#REF!</f>
        <v>#REF!</v>
      </c>
      <c r="AN427" s="10" t="e">
        <f>#REF!</f>
        <v>#REF!</v>
      </c>
      <c r="AO427" s="23" t="e">
        <f>#REF!</f>
        <v>#REF!</v>
      </c>
    </row>
    <row r="428" spans="1:41" s="220" customFormat="1">
      <c r="A428" s="238"/>
      <c r="B428" s="221"/>
      <c r="C428" s="221"/>
      <c r="D428" s="222"/>
      <c r="E428" s="216"/>
      <c r="F428" s="216"/>
      <c r="G428" s="133"/>
      <c r="H428" s="129"/>
      <c r="I428" s="129"/>
      <c r="J428" s="129"/>
      <c r="K428" s="129"/>
      <c r="L428" s="129"/>
      <c r="M428" s="223"/>
      <c r="N428" s="220">
        <f t="shared" si="79"/>
        <v>0</v>
      </c>
      <c r="O428" s="220">
        <f>IF(C428='User Input'!$C$1,1,0)</f>
        <v>0</v>
      </c>
      <c r="P428" s="10">
        <f t="shared" si="86"/>
        <v>0</v>
      </c>
      <c r="Q428" s="220">
        <f t="shared" si="80"/>
        <v>0</v>
      </c>
      <c r="R428" s="220">
        <f t="shared" si="81"/>
        <v>0</v>
      </c>
      <c r="S428" s="220">
        <f t="shared" si="82"/>
        <v>0</v>
      </c>
      <c r="T428" s="224">
        <f t="shared" si="83"/>
        <v>0</v>
      </c>
      <c r="U428" s="247"/>
      <c r="V428" s="226"/>
      <c r="W428" s="221"/>
      <c r="X428" s="225"/>
      <c r="Y428" s="216"/>
      <c r="Z428" s="216"/>
      <c r="AA428" s="235"/>
      <c r="AB428" s="217"/>
      <c r="AC428" s="215"/>
      <c r="AD428" s="215"/>
      <c r="AE428" s="129"/>
      <c r="AF428" s="129"/>
      <c r="AG428" s="129"/>
      <c r="AH428" s="10" t="e">
        <f>#REF!*#REF!</f>
        <v>#REF!</v>
      </c>
      <c r="AI428" s="10" t="e">
        <f>#REF!*#REF!</f>
        <v>#REF!</v>
      </c>
      <c r="AJ428" s="10" t="e">
        <f>IF(#REF!='User Input'!$C$1,1,0)</f>
        <v>#REF!</v>
      </c>
      <c r="AK428" s="10" t="e">
        <f t="shared" si="85"/>
        <v>#REF!</v>
      </c>
      <c r="AL428" s="10" t="e">
        <f t="shared" si="84"/>
        <v>#REF!</v>
      </c>
      <c r="AM428" s="10" t="e">
        <f>#REF!</f>
        <v>#REF!</v>
      </c>
      <c r="AN428" s="10" t="e">
        <f>#REF!</f>
        <v>#REF!</v>
      </c>
      <c r="AO428" s="23" t="e">
        <f>#REF!</f>
        <v>#REF!</v>
      </c>
    </row>
    <row r="429" spans="1:41" s="220" customFormat="1">
      <c r="A429" s="238"/>
      <c r="B429" s="221"/>
      <c r="C429" s="221"/>
      <c r="D429" s="222"/>
      <c r="E429" s="216"/>
      <c r="F429" s="216"/>
      <c r="G429" s="133"/>
      <c r="H429" s="129"/>
      <c r="I429" s="129"/>
      <c r="J429" s="129"/>
      <c r="K429" s="129"/>
      <c r="L429" s="129"/>
      <c r="M429" s="223"/>
      <c r="N429" s="220">
        <f t="shared" si="79"/>
        <v>0</v>
      </c>
      <c r="O429" s="220">
        <f>IF(C429='User Input'!$C$1,1,0)</f>
        <v>0</v>
      </c>
      <c r="P429" s="10">
        <f t="shared" si="86"/>
        <v>0</v>
      </c>
      <c r="Q429" s="220">
        <f t="shared" si="80"/>
        <v>0</v>
      </c>
      <c r="R429" s="220">
        <f t="shared" si="81"/>
        <v>0</v>
      </c>
      <c r="S429" s="220">
        <f t="shared" si="82"/>
        <v>0</v>
      </c>
      <c r="T429" s="224">
        <f t="shared" si="83"/>
        <v>0</v>
      </c>
      <c r="U429" s="247"/>
      <c r="V429" s="226"/>
      <c r="W429" s="221"/>
      <c r="X429" s="225"/>
      <c r="Y429" s="216"/>
      <c r="Z429" s="216"/>
      <c r="AA429" s="235"/>
      <c r="AB429" s="217"/>
      <c r="AC429" s="215"/>
      <c r="AD429" s="215"/>
      <c r="AE429" s="129"/>
      <c r="AF429" s="129"/>
      <c r="AG429" s="129"/>
      <c r="AH429" s="10" t="e">
        <f>#REF!*#REF!</f>
        <v>#REF!</v>
      </c>
      <c r="AI429" s="10" t="e">
        <f>#REF!*#REF!</f>
        <v>#REF!</v>
      </c>
      <c r="AJ429" s="10" t="e">
        <f>IF(#REF!='User Input'!$C$1,1,0)</f>
        <v>#REF!</v>
      </c>
      <c r="AK429" s="10" t="e">
        <f t="shared" si="85"/>
        <v>#REF!</v>
      </c>
      <c r="AL429" s="10" t="e">
        <f t="shared" si="84"/>
        <v>#REF!</v>
      </c>
      <c r="AM429" s="10" t="e">
        <f>#REF!</f>
        <v>#REF!</v>
      </c>
      <c r="AN429" s="10" t="e">
        <f>#REF!</f>
        <v>#REF!</v>
      </c>
      <c r="AO429" s="23" t="e">
        <f>#REF!</f>
        <v>#REF!</v>
      </c>
    </row>
    <row r="430" spans="1:41" s="220" customFormat="1">
      <c r="A430" s="238"/>
      <c r="B430" s="221"/>
      <c r="C430" s="221"/>
      <c r="D430" s="222"/>
      <c r="E430" s="216"/>
      <c r="F430" s="216"/>
      <c r="G430" s="133"/>
      <c r="H430" s="129"/>
      <c r="I430" s="129"/>
      <c r="J430" s="129"/>
      <c r="K430" s="129"/>
      <c r="L430" s="129"/>
      <c r="M430" s="223"/>
      <c r="N430" s="220">
        <f t="shared" si="79"/>
        <v>0</v>
      </c>
      <c r="O430" s="220">
        <f>IF(C430='User Input'!$C$1,1,0)</f>
        <v>0</v>
      </c>
      <c r="P430" s="10">
        <f t="shared" si="86"/>
        <v>0</v>
      </c>
      <c r="Q430" s="220">
        <f t="shared" si="80"/>
        <v>0</v>
      </c>
      <c r="R430" s="220">
        <f t="shared" si="81"/>
        <v>0</v>
      </c>
      <c r="S430" s="220">
        <f t="shared" si="82"/>
        <v>0</v>
      </c>
      <c r="T430" s="224">
        <f t="shared" si="83"/>
        <v>0</v>
      </c>
      <c r="U430" s="247"/>
      <c r="V430" s="226"/>
      <c r="W430" s="221"/>
      <c r="X430" s="225"/>
      <c r="Y430" s="216"/>
      <c r="Z430" s="216"/>
      <c r="AA430" s="235"/>
      <c r="AB430" s="217"/>
      <c r="AC430" s="215"/>
      <c r="AD430" s="215"/>
      <c r="AE430" s="129"/>
      <c r="AF430" s="129"/>
      <c r="AG430" s="129"/>
      <c r="AH430" s="10" t="e">
        <f>#REF!*#REF!</f>
        <v>#REF!</v>
      </c>
      <c r="AI430" s="10" t="e">
        <f>#REF!*#REF!</f>
        <v>#REF!</v>
      </c>
      <c r="AJ430" s="10" t="e">
        <f>IF(#REF!='User Input'!$C$1,1,0)</f>
        <v>#REF!</v>
      </c>
      <c r="AK430" s="10" t="e">
        <f t="shared" si="85"/>
        <v>#REF!</v>
      </c>
      <c r="AL430" s="10" t="e">
        <f t="shared" si="84"/>
        <v>#REF!</v>
      </c>
      <c r="AM430" s="10" t="e">
        <f>#REF!</f>
        <v>#REF!</v>
      </c>
      <c r="AN430" s="10" t="e">
        <f>#REF!</f>
        <v>#REF!</v>
      </c>
      <c r="AO430" s="23" t="e">
        <f>#REF!</f>
        <v>#REF!</v>
      </c>
    </row>
    <row r="431" spans="1:41" s="220" customFormat="1">
      <c r="A431" s="238"/>
      <c r="B431" s="221"/>
      <c r="C431" s="221"/>
      <c r="D431" s="222"/>
      <c r="E431" s="216"/>
      <c r="F431" s="216"/>
      <c r="G431" s="133"/>
      <c r="H431" s="129"/>
      <c r="I431" s="129"/>
      <c r="J431" s="129"/>
      <c r="K431" s="129"/>
      <c r="L431" s="129"/>
      <c r="M431" s="223"/>
      <c r="N431" s="220">
        <f t="shared" si="79"/>
        <v>0</v>
      </c>
      <c r="O431" s="220">
        <f>IF(C431='User Input'!$C$1,1,0)</f>
        <v>0</v>
      </c>
      <c r="P431" s="10">
        <f t="shared" si="86"/>
        <v>0</v>
      </c>
      <c r="Q431" s="220">
        <f t="shared" si="80"/>
        <v>0</v>
      </c>
      <c r="R431" s="220">
        <f t="shared" si="81"/>
        <v>0</v>
      </c>
      <c r="S431" s="220">
        <f t="shared" si="82"/>
        <v>0</v>
      </c>
      <c r="T431" s="224">
        <f t="shared" si="83"/>
        <v>0</v>
      </c>
      <c r="U431" s="247"/>
      <c r="V431" s="226"/>
      <c r="W431" s="221"/>
      <c r="X431" s="225"/>
      <c r="Y431" s="216"/>
      <c r="Z431" s="216"/>
      <c r="AA431" s="235"/>
      <c r="AB431" s="217"/>
      <c r="AC431" s="215"/>
      <c r="AD431" s="215"/>
      <c r="AE431" s="129"/>
      <c r="AF431" s="129"/>
      <c r="AG431" s="129"/>
      <c r="AH431" s="10" t="e">
        <f>#REF!*#REF!</f>
        <v>#REF!</v>
      </c>
      <c r="AI431" s="10" t="e">
        <f>#REF!*#REF!</f>
        <v>#REF!</v>
      </c>
      <c r="AJ431" s="10" t="e">
        <f>IF(#REF!='User Input'!$C$1,1,0)</f>
        <v>#REF!</v>
      </c>
      <c r="AK431" s="10" t="e">
        <f t="shared" si="85"/>
        <v>#REF!</v>
      </c>
      <c r="AL431" s="10" t="e">
        <f t="shared" si="84"/>
        <v>#REF!</v>
      </c>
      <c r="AM431" s="10" t="e">
        <f>#REF!</f>
        <v>#REF!</v>
      </c>
      <c r="AN431" s="10" t="e">
        <f>#REF!</f>
        <v>#REF!</v>
      </c>
      <c r="AO431" s="23" t="e">
        <f>#REF!</f>
        <v>#REF!</v>
      </c>
    </row>
    <row r="432" spans="1:41" s="220" customFormat="1">
      <c r="A432" s="238"/>
      <c r="B432" s="221"/>
      <c r="C432" s="221"/>
      <c r="D432" s="222"/>
      <c r="E432" s="216"/>
      <c r="F432" s="216"/>
      <c r="G432" s="133"/>
      <c r="H432" s="129"/>
      <c r="I432" s="129"/>
      <c r="J432" s="129"/>
      <c r="K432" s="129"/>
      <c r="L432" s="129"/>
      <c r="M432" s="223"/>
      <c r="N432" s="220">
        <f t="shared" si="79"/>
        <v>0</v>
      </c>
      <c r="O432" s="220">
        <f>IF(C432='User Input'!$C$1,1,0)</f>
        <v>0</v>
      </c>
      <c r="P432" s="10">
        <f t="shared" si="86"/>
        <v>0</v>
      </c>
      <c r="Q432" s="220">
        <f t="shared" si="80"/>
        <v>0</v>
      </c>
      <c r="R432" s="220">
        <f t="shared" si="81"/>
        <v>0</v>
      </c>
      <c r="S432" s="220">
        <f t="shared" si="82"/>
        <v>0</v>
      </c>
      <c r="T432" s="224">
        <f t="shared" si="83"/>
        <v>0</v>
      </c>
      <c r="U432" s="247"/>
      <c r="V432" s="226"/>
      <c r="W432" s="221"/>
      <c r="X432" s="225"/>
      <c r="Y432" s="216"/>
      <c r="Z432" s="216"/>
      <c r="AA432" s="235"/>
      <c r="AB432" s="217"/>
      <c r="AC432" s="215"/>
      <c r="AD432" s="215"/>
      <c r="AE432" s="129"/>
      <c r="AF432" s="129"/>
      <c r="AG432" s="129"/>
      <c r="AH432" s="10" t="e">
        <f>#REF!*#REF!</f>
        <v>#REF!</v>
      </c>
      <c r="AI432" s="10" t="e">
        <f>#REF!*#REF!</f>
        <v>#REF!</v>
      </c>
      <c r="AJ432" s="10" t="e">
        <f>IF(#REF!='User Input'!$C$1,1,0)</f>
        <v>#REF!</v>
      </c>
      <c r="AK432" s="10" t="e">
        <f t="shared" si="85"/>
        <v>#REF!</v>
      </c>
      <c r="AL432" s="10" t="e">
        <f t="shared" si="84"/>
        <v>#REF!</v>
      </c>
      <c r="AM432" s="10" t="e">
        <f>#REF!</f>
        <v>#REF!</v>
      </c>
      <c r="AN432" s="10" t="e">
        <f>#REF!</f>
        <v>#REF!</v>
      </c>
      <c r="AO432" s="23" t="e">
        <f>#REF!</f>
        <v>#REF!</v>
      </c>
    </row>
    <row r="433" spans="1:41" s="220" customFormat="1">
      <c r="A433" s="238"/>
      <c r="B433" s="221"/>
      <c r="C433" s="221"/>
      <c r="D433" s="222"/>
      <c r="E433" s="216"/>
      <c r="F433" s="216"/>
      <c r="G433" s="133"/>
      <c r="H433" s="129"/>
      <c r="I433" s="129"/>
      <c r="J433" s="129"/>
      <c r="K433" s="129"/>
      <c r="L433" s="129"/>
      <c r="M433" s="223"/>
      <c r="N433" s="220">
        <f t="shared" si="79"/>
        <v>0</v>
      </c>
      <c r="O433" s="220">
        <f>IF(C433='User Input'!$C$1,1,0)</f>
        <v>0</v>
      </c>
      <c r="P433" s="10">
        <f t="shared" si="86"/>
        <v>0</v>
      </c>
      <c r="Q433" s="220">
        <f t="shared" si="80"/>
        <v>0</v>
      </c>
      <c r="R433" s="220">
        <f t="shared" si="81"/>
        <v>0</v>
      </c>
      <c r="S433" s="220">
        <f t="shared" si="82"/>
        <v>0</v>
      </c>
      <c r="T433" s="224">
        <f t="shared" si="83"/>
        <v>0</v>
      </c>
      <c r="U433" s="247"/>
      <c r="V433" s="226"/>
      <c r="W433" s="221"/>
      <c r="X433" s="225"/>
      <c r="Y433" s="216"/>
      <c r="Z433" s="216"/>
      <c r="AA433" s="235"/>
      <c r="AB433" s="217"/>
      <c r="AC433" s="215"/>
      <c r="AD433" s="215"/>
      <c r="AE433" s="129"/>
      <c r="AF433" s="129"/>
      <c r="AG433" s="129"/>
      <c r="AH433" s="10" t="e">
        <f>#REF!*#REF!</f>
        <v>#REF!</v>
      </c>
      <c r="AI433" s="10" t="e">
        <f>#REF!*#REF!</f>
        <v>#REF!</v>
      </c>
      <c r="AJ433" s="10" t="e">
        <f>IF(#REF!='User Input'!$C$1,1,0)</f>
        <v>#REF!</v>
      </c>
      <c r="AK433" s="10" t="e">
        <f t="shared" si="85"/>
        <v>#REF!</v>
      </c>
      <c r="AL433" s="10" t="e">
        <f t="shared" si="84"/>
        <v>#REF!</v>
      </c>
      <c r="AM433" s="10" t="e">
        <f>#REF!</f>
        <v>#REF!</v>
      </c>
      <c r="AN433" s="10" t="e">
        <f>#REF!</f>
        <v>#REF!</v>
      </c>
      <c r="AO433" s="23" t="e">
        <f>#REF!</f>
        <v>#REF!</v>
      </c>
    </row>
    <row r="434" spans="1:41" s="220" customFormat="1">
      <c r="A434" s="238"/>
      <c r="B434" s="221"/>
      <c r="C434" s="221"/>
      <c r="D434" s="222"/>
      <c r="E434" s="216"/>
      <c r="F434" s="216"/>
      <c r="G434" s="133"/>
      <c r="H434" s="129"/>
      <c r="I434" s="129"/>
      <c r="J434" s="129"/>
      <c r="K434" s="129"/>
      <c r="L434" s="129"/>
      <c r="M434" s="223"/>
      <c r="N434" s="220">
        <f t="shared" si="79"/>
        <v>0</v>
      </c>
      <c r="O434" s="220">
        <f>IF(C434='User Input'!$C$1,1,0)</f>
        <v>0</v>
      </c>
      <c r="P434" s="10">
        <f t="shared" si="86"/>
        <v>0</v>
      </c>
      <c r="Q434" s="220">
        <f t="shared" si="80"/>
        <v>0</v>
      </c>
      <c r="R434" s="220">
        <f t="shared" si="81"/>
        <v>0</v>
      </c>
      <c r="S434" s="220">
        <f t="shared" si="82"/>
        <v>0</v>
      </c>
      <c r="T434" s="224">
        <f t="shared" si="83"/>
        <v>0</v>
      </c>
      <c r="U434" s="247"/>
      <c r="V434" s="226"/>
      <c r="W434" s="221"/>
      <c r="X434" s="225"/>
      <c r="Y434" s="216"/>
      <c r="Z434" s="216"/>
      <c r="AA434" s="235"/>
      <c r="AB434" s="217"/>
      <c r="AC434" s="215"/>
      <c r="AD434" s="215"/>
      <c r="AE434" s="129"/>
      <c r="AF434" s="129"/>
      <c r="AG434" s="129"/>
      <c r="AH434" s="10" t="e">
        <f>#REF!*#REF!</f>
        <v>#REF!</v>
      </c>
      <c r="AI434" s="10" t="e">
        <f>#REF!*#REF!</f>
        <v>#REF!</v>
      </c>
      <c r="AJ434" s="10" t="e">
        <f>IF(#REF!='User Input'!$C$1,1,0)</f>
        <v>#REF!</v>
      </c>
      <c r="AK434" s="10" t="e">
        <f t="shared" si="85"/>
        <v>#REF!</v>
      </c>
      <c r="AL434" s="10" t="e">
        <f t="shared" si="84"/>
        <v>#REF!</v>
      </c>
      <c r="AM434" s="10" t="e">
        <f>#REF!</f>
        <v>#REF!</v>
      </c>
      <c r="AN434" s="10" t="e">
        <f>#REF!</f>
        <v>#REF!</v>
      </c>
      <c r="AO434" s="23" t="e">
        <f>#REF!</f>
        <v>#REF!</v>
      </c>
    </row>
    <row r="435" spans="1:41" s="220" customFormat="1">
      <c r="A435" s="238"/>
      <c r="B435" s="221"/>
      <c r="C435" s="221"/>
      <c r="D435" s="222"/>
      <c r="E435" s="216"/>
      <c r="F435" s="216"/>
      <c r="G435" s="133"/>
      <c r="H435" s="129"/>
      <c r="I435" s="129"/>
      <c r="J435" s="129"/>
      <c r="K435" s="129"/>
      <c r="L435" s="129"/>
      <c r="M435" s="223"/>
      <c r="N435" s="220">
        <f t="shared" si="79"/>
        <v>0</v>
      </c>
      <c r="O435" s="220">
        <f>IF(C435='User Input'!$C$1,1,0)</f>
        <v>0</v>
      </c>
      <c r="P435" s="10">
        <f t="shared" si="86"/>
        <v>0</v>
      </c>
      <c r="Q435" s="220">
        <f t="shared" si="80"/>
        <v>0</v>
      </c>
      <c r="R435" s="220">
        <f t="shared" si="81"/>
        <v>0</v>
      </c>
      <c r="S435" s="220">
        <f t="shared" si="82"/>
        <v>0</v>
      </c>
      <c r="T435" s="224">
        <f t="shared" si="83"/>
        <v>0</v>
      </c>
      <c r="U435" s="247"/>
      <c r="V435" s="226"/>
      <c r="W435" s="221"/>
      <c r="X435" s="225"/>
      <c r="Y435" s="216"/>
      <c r="Z435" s="216"/>
      <c r="AA435" s="235"/>
      <c r="AB435" s="217"/>
      <c r="AC435" s="215"/>
      <c r="AD435" s="215"/>
      <c r="AE435" s="129"/>
      <c r="AF435" s="129"/>
      <c r="AG435" s="129"/>
      <c r="AH435" s="10" t="e">
        <f>#REF!*#REF!</f>
        <v>#REF!</v>
      </c>
      <c r="AI435" s="10" t="e">
        <f>#REF!*#REF!</f>
        <v>#REF!</v>
      </c>
      <c r="AJ435" s="10" t="e">
        <f>IF(#REF!='User Input'!$C$1,1,0)</f>
        <v>#REF!</v>
      </c>
      <c r="AK435" s="10" t="e">
        <f t="shared" si="85"/>
        <v>#REF!</v>
      </c>
      <c r="AL435" s="10" t="e">
        <f t="shared" si="84"/>
        <v>#REF!</v>
      </c>
      <c r="AM435" s="10" t="e">
        <f>#REF!</f>
        <v>#REF!</v>
      </c>
      <c r="AN435" s="10" t="e">
        <f>#REF!</f>
        <v>#REF!</v>
      </c>
      <c r="AO435" s="23" t="e">
        <f>#REF!</f>
        <v>#REF!</v>
      </c>
    </row>
    <row r="436" spans="1:41" s="220" customFormat="1">
      <c r="A436" s="238"/>
      <c r="B436" s="221"/>
      <c r="C436" s="221"/>
      <c r="D436" s="222"/>
      <c r="E436" s="216"/>
      <c r="F436" s="216"/>
      <c r="G436" s="133"/>
      <c r="H436" s="129"/>
      <c r="I436" s="129"/>
      <c r="J436" s="129"/>
      <c r="K436" s="129"/>
      <c r="L436" s="129"/>
      <c r="M436" s="223"/>
      <c r="N436" s="220">
        <f t="shared" si="79"/>
        <v>0</v>
      </c>
      <c r="O436" s="220">
        <f>IF(C436='User Input'!$C$1,1,0)</f>
        <v>0</v>
      </c>
      <c r="P436" s="10">
        <f t="shared" si="86"/>
        <v>0</v>
      </c>
      <c r="Q436" s="220">
        <f t="shared" si="80"/>
        <v>0</v>
      </c>
      <c r="R436" s="220">
        <f t="shared" si="81"/>
        <v>0</v>
      </c>
      <c r="S436" s="220">
        <f t="shared" si="82"/>
        <v>0</v>
      </c>
      <c r="T436" s="224">
        <f t="shared" si="83"/>
        <v>0</v>
      </c>
      <c r="U436" s="247"/>
      <c r="V436" s="226"/>
      <c r="W436" s="221"/>
      <c r="X436" s="225"/>
      <c r="Y436" s="216"/>
      <c r="Z436" s="216"/>
      <c r="AA436" s="235"/>
      <c r="AB436" s="217"/>
      <c r="AC436" s="215"/>
      <c r="AD436" s="215"/>
      <c r="AE436" s="129"/>
      <c r="AF436" s="129"/>
      <c r="AG436" s="129"/>
      <c r="AH436" s="10" t="e">
        <f>#REF!*#REF!</f>
        <v>#REF!</v>
      </c>
      <c r="AI436" s="10" t="e">
        <f>#REF!*#REF!</f>
        <v>#REF!</v>
      </c>
      <c r="AJ436" s="10" t="e">
        <f>IF(#REF!='User Input'!$C$1,1,0)</f>
        <v>#REF!</v>
      </c>
      <c r="AK436" s="10" t="e">
        <f t="shared" si="85"/>
        <v>#REF!</v>
      </c>
      <c r="AL436" s="10" t="e">
        <f t="shared" si="84"/>
        <v>#REF!</v>
      </c>
      <c r="AM436" s="10" t="e">
        <f>#REF!</f>
        <v>#REF!</v>
      </c>
      <c r="AN436" s="10" t="e">
        <f>#REF!</f>
        <v>#REF!</v>
      </c>
      <c r="AO436" s="23" t="e">
        <f>#REF!</f>
        <v>#REF!</v>
      </c>
    </row>
    <row r="437" spans="1:41" s="220" customFormat="1">
      <c r="A437" s="238"/>
      <c r="B437" s="221"/>
      <c r="C437" s="221"/>
      <c r="D437" s="222"/>
      <c r="E437" s="216"/>
      <c r="F437" s="216"/>
      <c r="G437" s="133"/>
      <c r="H437" s="129"/>
      <c r="I437" s="129"/>
      <c r="J437" s="129"/>
      <c r="K437" s="129"/>
      <c r="L437" s="129"/>
      <c r="M437" s="223"/>
      <c r="N437" s="220">
        <f t="shared" ref="N437:N500" si="87">M437*H437</f>
        <v>0</v>
      </c>
      <c r="O437" s="220">
        <f>IF(C437='User Input'!$C$1,1,0)</f>
        <v>0</v>
      </c>
      <c r="P437" s="10">
        <f t="shared" si="86"/>
        <v>0</v>
      </c>
      <c r="Q437" s="220">
        <f t="shared" si="80"/>
        <v>0</v>
      </c>
      <c r="R437" s="220">
        <f t="shared" si="81"/>
        <v>0</v>
      </c>
      <c r="S437" s="220">
        <f t="shared" si="82"/>
        <v>0</v>
      </c>
      <c r="T437" s="224">
        <f t="shared" si="83"/>
        <v>0</v>
      </c>
      <c r="U437" s="247"/>
      <c r="V437" s="226"/>
      <c r="W437" s="221"/>
      <c r="X437" s="225"/>
      <c r="Y437" s="216"/>
      <c r="Z437" s="216"/>
      <c r="AA437" s="235"/>
      <c r="AB437" s="217"/>
      <c r="AC437" s="215"/>
      <c r="AD437" s="215"/>
      <c r="AE437" s="129"/>
      <c r="AF437" s="129"/>
      <c r="AG437" s="129"/>
      <c r="AH437" s="10" t="e">
        <f>#REF!*#REF!</f>
        <v>#REF!</v>
      </c>
      <c r="AI437" s="10" t="e">
        <f>#REF!*#REF!</f>
        <v>#REF!</v>
      </c>
      <c r="AJ437" s="10" t="e">
        <f>IF(#REF!='User Input'!$C$1,1,0)</f>
        <v>#REF!</v>
      </c>
      <c r="AK437" s="10" t="e">
        <f t="shared" si="85"/>
        <v>#REF!</v>
      </c>
      <c r="AL437" s="10" t="e">
        <f t="shared" si="84"/>
        <v>#REF!</v>
      </c>
      <c r="AM437" s="10" t="e">
        <f>#REF!</f>
        <v>#REF!</v>
      </c>
      <c r="AN437" s="10" t="e">
        <f>#REF!</f>
        <v>#REF!</v>
      </c>
      <c r="AO437" s="23" t="e">
        <f>#REF!</f>
        <v>#REF!</v>
      </c>
    </row>
    <row r="438" spans="1:41" s="220" customFormat="1">
      <c r="A438" s="238"/>
      <c r="B438" s="221"/>
      <c r="C438" s="221"/>
      <c r="D438" s="222"/>
      <c r="E438" s="216"/>
      <c r="F438" s="216"/>
      <c r="G438" s="133"/>
      <c r="H438" s="129"/>
      <c r="I438" s="129"/>
      <c r="J438" s="129"/>
      <c r="K438" s="129"/>
      <c r="L438" s="129"/>
      <c r="M438" s="223"/>
      <c r="N438" s="220">
        <f t="shared" si="87"/>
        <v>0</v>
      </c>
      <c r="O438" s="220">
        <f>IF(C438='User Input'!$C$1,1,0)</f>
        <v>0</v>
      </c>
      <c r="P438" s="10">
        <f t="shared" si="86"/>
        <v>0</v>
      </c>
      <c r="Q438" s="220">
        <f t="shared" si="80"/>
        <v>0</v>
      </c>
      <c r="R438" s="220">
        <f t="shared" si="81"/>
        <v>0</v>
      </c>
      <c r="S438" s="220">
        <f t="shared" si="82"/>
        <v>0</v>
      </c>
      <c r="T438" s="224">
        <f t="shared" si="83"/>
        <v>0</v>
      </c>
      <c r="U438" s="247"/>
      <c r="V438" s="226"/>
      <c r="W438" s="221"/>
      <c r="X438" s="225"/>
      <c r="Y438" s="216"/>
      <c r="Z438" s="216"/>
      <c r="AA438" s="235"/>
      <c r="AB438" s="217"/>
      <c r="AC438" s="215"/>
      <c r="AD438" s="215"/>
      <c r="AE438" s="129"/>
      <c r="AF438" s="129"/>
      <c r="AG438" s="129"/>
      <c r="AH438" s="10" t="e">
        <f>#REF!*#REF!</f>
        <v>#REF!</v>
      </c>
      <c r="AI438" s="10" t="e">
        <f>#REF!*#REF!</f>
        <v>#REF!</v>
      </c>
      <c r="AJ438" s="10" t="e">
        <f>IF(#REF!='User Input'!$C$1,1,0)</f>
        <v>#REF!</v>
      </c>
      <c r="AK438" s="10" t="e">
        <f t="shared" si="85"/>
        <v>#REF!</v>
      </c>
      <c r="AL438" s="10" t="e">
        <f t="shared" si="84"/>
        <v>#REF!</v>
      </c>
      <c r="AM438" s="10" t="e">
        <f>#REF!</f>
        <v>#REF!</v>
      </c>
      <c r="AN438" s="10" t="e">
        <f>#REF!</f>
        <v>#REF!</v>
      </c>
      <c r="AO438" s="23" t="e">
        <f>#REF!</f>
        <v>#REF!</v>
      </c>
    </row>
    <row r="439" spans="1:41" s="220" customFormat="1">
      <c r="A439" s="238"/>
      <c r="B439" s="221"/>
      <c r="C439" s="221"/>
      <c r="D439" s="222"/>
      <c r="E439" s="216"/>
      <c r="F439" s="216"/>
      <c r="G439" s="133"/>
      <c r="H439" s="129"/>
      <c r="I439" s="129"/>
      <c r="J439" s="129"/>
      <c r="K439" s="129"/>
      <c r="L439" s="129"/>
      <c r="M439" s="223"/>
      <c r="N439" s="220">
        <f t="shared" si="87"/>
        <v>0</v>
      </c>
      <c r="O439" s="220">
        <f>IF(C439='User Input'!$C$1,1,0)</f>
        <v>0</v>
      </c>
      <c r="P439" s="10">
        <f t="shared" si="86"/>
        <v>0</v>
      </c>
      <c r="Q439" s="220">
        <f t="shared" si="80"/>
        <v>0</v>
      </c>
      <c r="R439" s="220">
        <f t="shared" si="81"/>
        <v>0</v>
      </c>
      <c r="S439" s="220">
        <f t="shared" si="82"/>
        <v>0</v>
      </c>
      <c r="T439" s="224">
        <f t="shared" si="83"/>
        <v>0</v>
      </c>
      <c r="U439" s="247"/>
      <c r="V439" s="226"/>
      <c r="W439" s="221"/>
      <c r="X439" s="225"/>
      <c r="Y439" s="216"/>
      <c r="Z439" s="216"/>
      <c r="AA439" s="235"/>
      <c r="AB439" s="217"/>
      <c r="AC439" s="215"/>
      <c r="AD439" s="215"/>
      <c r="AE439" s="129"/>
      <c r="AF439" s="129"/>
      <c r="AG439" s="129"/>
      <c r="AH439" s="10" t="e">
        <f>#REF!*#REF!</f>
        <v>#REF!</v>
      </c>
      <c r="AI439" s="10" t="e">
        <f>#REF!*#REF!</f>
        <v>#REF!</v>
      </c>
      <c r="AJ439" s="10" t="e">
        <f>IF(#REF!='User Input'!$C$1,1,0)</f>
        <v>#REF!</v>
      </c>
      <c r="AK439" s="10" t="e">
        <f t="shared" si="85"/>
        <v>#REF!</v>
      </c>
      <c r="AL439" s="10" t="e">
        <f t="shared" si="84"/>
        <v>#REF!</v>
      </c>
      <c r="AM439" s="10" t="e">
        <f>#REF!</f>
        <v>#REF!</v>
      </c>
      <c r="AN439" s="10" t="e">
        <f>#REF!</f>
        <v>#REF!</v>
      </c>
      <c r="AO439" s="23" t="e">
        <f>#REF!</f>
        <v>#REF!</v>
      </c>
    </row>
    <row r="440" spans="1:41" s="220" customFormat="1">
      <c r="A440" s="238"/>
      <c r="B440" s="221"/>
      <c r="C440" s="221"/>
      <c r="D440" s="222"/>
      <c r="E440" s="216"/>
      <c r="F440" s="216"/>
      <c r="G440" s="133"/>
      <c r="H440" s="129"/>
      <c r="I440" s="129"/>
      <c r="J440" s="129"/>
      <c r="K440" s="129"/>
      <c r="L440" s="129"/>
      <c r="M440" s="223"/>
      <c r="N440" s="220">
        <f t="shared" si="87"/>
        <v>0</v>
      </c>
      <c r="O440" s="220">
        <f>IF(C440='User Input'!$C$1,1,0)</f>
        <v>0</v>
      </c>
      <c r="P440" s="10">
        <f t="shared" si="86"/>
        <v>0</v>
      </c>
      <c r="Q440" s="220">
        <f t="shared" si="80"/>
        <v>0</v>
      </c>
      <c r="R440" s="220">
        <f t="shared" si="81"/>
        <v>0</v>
      </c>
      <c r="S440" s="220">
        <f t="shared" si="82"/>
        <v>0</v>
      </c>
      <c r="T440" s="224">
        <f t="shared" si="83"/>
        <v>0</v>
      </c>
      <c r="U440" s="247"/>
      <c r="V440" s="226"/>
      <c r="W440" s="221"/>
      <c r="X440" s="225"/>
      <c r="Y440" s="216"/>
      <c r="Z440" s="216"/>
      <c r="AA440" s="235"/>
      <c r="AB440" s="217"/>
      <c r="AC440" s="215"/>
      <c r="AD440" s="215"/>
      <c r="AE440" s="129"/>
      <c r="AF440" s="129"/>
      <c r="AG440" s="129"/>
      <c r="AH440" s="10" t="e">
        <f>#REF!*#REF!</f>
        <v>#REF!</v>
      </c>
      <c r="AI440" s="10" t="e">
        <f>#REF!*#REF!</f>
        <v>#REF!</v>
      </c>
      <c r="AJ440" s="10" t="e">
        <f>IF(#REF!='User Input'!$C$1,1,0)</f>
        <v>#REF!</v>
      </c>
      <c r="AK440" s="10" t="e">
        <f t="shared" si="85"/>
        <v>#REF!</v>
      </c>
      <c r="AL440" s="10" t="e">
        <f t="shared" si="84"/>
        <v>#REF!</v>
      </c>
      <c r="AM440" s="10" t="e">
        <f>#REF!</f>
        <v>#REF!</v>
      </c>
      <c r="AN440" s="10" t="e">
        <f>#REF!</f>
        <v>#REF!</v>
      </c>
      <c r="AO440" s="23" t="e">
        <f>#REF!</f>
        <v>#REF!</v>
      </c>
    </row>
    <row r="441" spans="1:41" s="220" customFormat="1">
      <c r="A441" s="238"/>
      <c r="B441" s="221"/>
      <c r="C441" s="221"/>
      <c r="D441" s="222"/>
      <c r="E441" s="216"/>
      <c r="F441" s="216"/>
      <c r="G441" s="133"/>
      <c r="H441" s="129"/>
      <c r="I441" s="129"/>
      <c r="J441" s="129"/>
      <c r="K441" s="129"/>
      <c r="L441" s="129"/>
      <c r="M441" s="223"/>
      <c r="N441" s="220">
        <f t="shared" si="87"/>
        <v>0</v>
      </c>
      <c r="O441" s="220">
        <f>IF(C441='User Input'!$C$1,1,0)</f>
        <v>0</v>
      </c>
      <c r="P441" s="10">
        <f t="shared" si="86"/>
        <v>0</v>
      </c>
      <c r="Q441" s="220">
        <f t="shared" si="80"/>
        <v>0</v>
      </c>
      <c r="R441" s="220">
        <f t="shared" si="81"/>
        <v>0</v>
      </c>
      <c r="S441" s="220">
        <f t="shared" si="82"/>
        <v>0</v>
      </c>
      <c r="T441" s="224">
        <f t="shared" si="83"/>
        <v>0</v>
      </c>
      <c r="U441" s="247"/>
      <c r="V441" s="226"/>
      <c r="W441" s="221"/>
      <c r="X441" s="225"/>
      <c r="Y441" s="216"/>
      <c r="Z441" s="216"/>
      <c r="AA441" s="235"/>
      <c r="AB441" s="217"/>
      <c r="AC441" s="215"/>
      <c r="AD441" s="215"/>
      <c r="AE441" s="129"/>
      <c r="AF441" s="129"/>
      <c r="AG441" s="129"/>
      <c r="AH441" s="10" t="e">
        <f>#REF!*#REF!</f>
        <v>#REF!</v>
      </c>
      <c r="AI441" s="10" t="e">
        <f>#REF!*#REF!</f>
        <v>#REF!</v>
      </c>
      <c r="AJ441" s="10" t="e">
        <f>IF(#REF!='User Input'!$C$1,1,0)</f>
        <v>#REF!</v>
      </c>
      <c r="AK441" s="10" t="e">
        <f t="shared" si="85"/>
        <v>#REF!</v>
      </c>
      <c r="AL441" s="10" t="e">
        <f t="shared" si="84"/>
        <v>#REF!</v>
      </c>
      <c r="AM441" s="10" t="e">
        <f>#REF!</f>
        <v>#REF!</v>
      </c>
      <c r="AN441" s="10" t="e">
        <f>#REF!</f>
        <v>#REF!</v>
      </c>
      <c r="AO441" s="23" t="e">
        <f>#REF!</f>
        <v>#REF!</v>
      </c>
    </row>
    <row r="442" spans="1:41" s="220" customFormat="1">
      <c r="A442" s="238"/>
      <c r="B442" s="221"/>
      <c r="C442" s="221"/>
      <c r="D442" s="222"/>
      <c r="E442" s="216"/>
      <c r="F442" s="216"/>
      <c r="G442" s="133"/>
      <c r="H442" s="129"/>
      <c r="I442" s="129"/>
      <c r="J442" s="129"/>
      <c r="K442" s="129"/>
      <c r="L442" s="129"/>
      <c r="M442" s="223"/>
      <c r="N442" s="220">
        <f t="shared" si="87"/>
        <v>0</v>
      </c>
      <c r="O442" s="220">
        <f>IF(C442='User Input'!$C$1,1,0)</f>
        <v>0</v>
      </c>
      <c r="P442" s="10">
        <f t="shared" si="86"/>
        <v>0</v>
      </c>
      <c r="Q442" s="220">
        <f t="shared" si="80"/>
        <v>0</v>
      </c>
      <c r="R442" s="220">
        <f t="shared" si="81"/>
        <v>0</v>
      </c>
      <c r="S442" s="220">
        <f t="shared" si="82"/>
        <v>0</v>
      </c>
      <c r="T442" s="224">
        <f t="shared" si="83"/>
        <v>0</v>
      </c>
      <c r="U442" s="247"/>
      <c r="V442" s="226"/>
      <c r="W442" s="221"/>
      <c r="X442" s="225"/>
      <c r="Y442" s="216"/>
      <c r="Z442" s="216"/>
      <c r="AA442" s="235"/>
      <c r="AB442" s="217"/>
      <c r="AC442" s="215"/>
      <c r="AD442" s="215"/>
      <c r="AE442" s="129"/>
      <c r="AF442" s="129"/>
      <c r="AG442" s="129"/>
      <c r="AH442" s="10" t="e">
        <f>#REF!*#REF!</f>
        <v>#REF!</v>
      </c>
      <c r="AI442" s="10" t="e">
        <f>#REF!*#REF!</f>
        <v>#REF!</v>
      </c>
      <c r="AJ442" s="10" t="e">
        <f>IF(#REF!='User Input'!$C$1,1,0)</f>
        <v>#REF!</v>
      </c>
      <c r="AK442" s="10" t="e">
        <f t="shared" si="85"/>
        <v>#REF!</v>
      </c>
      <c r="AL442" s="10" t="e">
        <f t="shared" si="84"/>
        <v>#REF!</v>
      </c>
      <c r="AM442" s="10" t="e">
        <f>#REF!</f>
        <v>#REF!</v>
      </c>
      <c r="AN442" s="10" t="e">
        <f>#REF!</f>
        <v>#REF!</v>
      </c>
      <c r="AO442" s="23" t="e">
        <f>#REF!</f>
        <v>#REF!</v>
      </c>
    </row>
    <row r="443" spans="1:41" s="220" customFormat="1">
      <c r="A443" s="238"/>
      <c r="B443" s="221"/>
      <c r="C443" s="221"/>
      <c r="D443" s="222"/>
      <c r="E443" s="216"/>
      <c r="F443" s="216"/>
      <c r="G443" s="133"/>
      <c r="H443" s="129"/>
      <c r="I443" s="129"/>
      <c r="J443" s="129"/>
      <c r="K443" s="129"/>
      <c r="L443" s="129"/>
      <c r="M443" s="223"/>
      <c r="N443" s="220">
        <f t="shared" si="87"/>
        <v>0</v>
      </c>
      <c r="O443" s="220">
        <f>IF(C443='User Input'!$C$1,1,0)</f>
        <v>0</v>
      </c>
      <c r="P443" s="10">
        <f t="shared" si="86"/>
        <v>0</v>
      </c>
      <c r="Q443" s="220">
        <f t="shared" si="80"/>
        <v>0</v>
      </c>
      <c r="R443" s="220">
        <f t="shared" si="81"/>
        <v>0</v>
      </c>
      <c r="S443" s="220">
        <f t="shared" si="82"/>
        <v>0</v>
      </c>
      <c r="T443" s="224">
        <f t="shared" si="83"/>
        <v>0</v>
      </c>
      <c r="U443" s="247"/>
      <c r="V443" s="226"/>
      <c r="W443" s="221"/>
      <c r="X443" s="225"/>
      <c r="Y443" s="216"/>
      <c r="Z443" s="216"/>
      <c r="AA443" s="235"/>
      <c r="AB443" s="217"/>
      <c r="AC443" s="215"/>
      <c r="AD443" s="215"/>
      <c r="AE443" s="129"/>
      <c r="AF443" s="129"/>
      <c r="AG443" s="129"/>
      <c r="AH443" s="10" t="e">
        <f>#REF!*#REF!</f>
        <v>#REF!</v>
      </c>
      <c r="AI443" s="10" t="e">
        <f>#REF!*#REF!</f>
        <v>#REF!</v>
      </c>
      <c r="AJ443" s="10" t="e">
        <f>IF(#REF!='User Input'!$C$1,1,0)</f>
        <v>#REF!</v>
      </c>
      <c r="AK443" s="10" t="e">
        <f t="shared" si="85"/>
        <v>#REF!</v>
      </c>
      <c r="AL443" s="10" t="e">
        <f t="shared" si="84"/>
        <v>#REF!</v>
      </c>
      <c r="AM443" s="10" t="e">
        <f>#REF!</f>
        <v>#REF!</v>
      </c>
      <c r="AN443" s="10" t="e">
        <f>#REF!</f>
        <v>#REF!</v>
      </c>
      <c r="AO443" s="23" t="e">
        <f>#REF!</f>
        <v>#REF!</v>
      </c>
    </row>
    <row r="444" spans="1:41" s="220" customFormat="1">
      <c r="A444" s="238"/>
      <c r="B444" s="221"/>
      <c r="C444" s="221"/>
      <c r="D444" s="222"/>
      <c r="E444" s="216"/>
      <c r="F444" s="216"/>
      <c r="G444" s="133"/>
      <c r="H444" s="129"/>
      <c r="I444" s="129"/>
      <c r="J444" s="129"/>
      <c r="K444" s="129"/>
      <c r="L444" s="129"/>
      <c r="M444" s="223"/>
      <c r="N444" s="220">
        <f t="shared" si="87"/>
        <v>0</v>
      </c>
      <c r="O444" s="220">
        <f>IF(C444='User Input'!$C$1,1,0)</f>
        <v>0</v>
      </c>
      <c r="P444" s="10">
        <f t="shared" si="86"/>
        <v>0</v>
      </c>
      <c r="Q444" s="220">
        <f t="shared" si="80"/>
        <v>0</v>
      </c>
      <c r="R444" s="220">
        <f t="shared" si="81"/>
        <v>0</v>
      </c>
      <c r="S444" s="220">
        <f t="shared" si="82"/>
        <v>0</v>
      </c>
      <c r="T444" s="224">
        <f t="shared" si="83"/>
        <v>0</v>
      </c>
      <c r="U444" s="247"/>
      <c r="V444" s="226"/>
      <c r="W444" s="221"/>
      <c r="X444" s="225"/>
      <c r="Y444" s="216"/>
      <c r="Z444" s="216"/>
      <c r="AA444" s="235"/>
      <c r="AB444" s="217"/>
      <c r="AC444" s="215"/>
      <c r="AD444" s="215"/>
      <c r="AE444" s="129"/>
      <c r="AF444" s="129"/>
      <c r="AG444" s="129"/>
      <c r="AH444" s="10" t="e">
        <f>#REF!*#REF!</f>
        <v>#REF!</v>
      </c>
      <c r="AI444" s="10" t="e">
        <f>#REF!*#REF!</f>
        <v>#REF!</v>
      </c>
      <c r="AJ444" s="10" t="e">
        <f>IF(#REF!='User Input'!$C$1,1,0)</f>
        <v>#REF!</v>
      </c>
      <c r="AK444" s="10" t="e">
        <f t="shared" si="85"/>
        <v>#REF!</v>
      </c>
      <c r="AL444" s="10" t="e">
        <f t="shared" si="84"/>
        <v>#REF!</v>
      </c>
      <c r="AM444" s="10" t="e">
        <f>#REF!</f>
        <v>#REF!</v>
      </c>
      <c r="AN444" s="10" t="e">
        <f>#REF!</f>
        <v>#REF!</v>
      </c>
      <c r="AO444" s="23" t="e">
        <f>#REF!</f>
        <v>#REF!</v>
      </c>
    </row>
    <row r="445" spans="1:41" s="220" customFormat="1">
      <c r="A445" s="238"/>
      <c r="B445" s="221"/>
      <c r="C445" s="221"/>
      <c r="D445" s="222"/>
      <c r="E445" s="216"/>
      <c r="F445" s="216"/>
      <c r="G445" s="133"/>
      <c r="H445" s="129"/>
      <c r="I445" s="129"/>
      <c r="J445" s="129"/>
      <c r="K445" s="129"/>
      <c r="L445" s="129"/>
      <c r="M445" s="223"/>
      <c r="N445" s="220">
        <f t="shared" si="87"/>
        <v>0</v>
      </c>
      <c r="O445" s="220">
        <f>IF(C445='User Input'!$C$1,1,0)</f>
        <v>0</v>
      </c>
      <c r="P445" s="10">
        <f t="shared" si="86"/>
        <v>0</v>
      </c>
      <c r="Q445" s="220">
        <f t="shared" si="80"/>
        <v>0</v>
      </c>
      <c r="R445" s="220">
        <f t="shared" si="81"/>
        <v>0</v>
      </c>
      <c r="S445" s="220">
        <f t="shared" si="82"/>
        <v>0</v>
      </c>
      <c r="T445" s="224">
        <f t="shared" si="83"/>
        <v>0</v>
      </c>
      <c r="U445" s="247"/>
      <c r="V445" s="226"/>
      <c r="W445" s="221"/>
      <c r="X445" s="225"/>
      <c r="Y445" s="216"/>
      <c r="Z445" s="216"/>
      <c r="AA445" s="235"/>
      <c r="AB445" s="217"/>
      <c r="AC445" s="215"/>
      <c r="AD445" s="215"/>
      <c r="AE445" s="129"/>
      <c r="AF445" s="129"/>
      <c r="AG445" s="129"/>
      <c r="AH445" s="10" t="e">
        <f>#REF!*#REF!</f>
        <v>#REF!</v>
      </c>
      <c r="AI445" s="10" t="e">
        <f>#REF!*#REF!</f>
        <v>#REF!</v>
      </c>
      <c r="AJ445" s="10" t="e">
        <f>IF(#REF!='User Input'!$C$1,1,0)</f>
        <v>#REF!</v>
      </c>
      <c r="AK445" s="10" t="e">
        <f t="shared" si="85"/>
        <v>#REF!</v>
      </c>
      <c r="AL445" s="10" t="e">
        <f t="shared" si="84"/>
        <v>#REF!</v>
      </c>
      <c r="AM445" s="10" t="e">
        <f>#REF!</f>
        <v>#REF!</v>
      </c>
      <c r="AN445" s="10" t="e">
        <f>#REF!</f>
        <v>#REF!</v>
      </c>
      <c r="AO445" s="23" t="e">
        <f>#REF!</f>
        <v>#REF!</v>
      </c>
    </row>
    <row r="446" spans="1:41" s="220" customFormat="1">
      <c r="A446" s="238"/>
      <c r="B446" s="221"/>
      <c r="C446" s="221"/>
      <c r="D446" s="222"/>
      <c r="E446" s="216"/>
      <c r="F446" s="216"/>
      <c r="G446" s="133"/>
      <c r="H446" s="129"/>
      <c r="I446" s="129"/>
      <c r="J446" s="129"/>
      <c r="K446" s="129"/>
      <c r="L446" s="129"/>
      <c r="M446" s="223"/>
      <c r="N446" s="220">
        <f t="shared" si="87"/>
        <v>0</v>
      </c>
      <c r="O446" s="220">
        <f>IF(C446='User Input'!$C$1,1,0)</f>
        <v>0</v>
      </c>
      <c r="P446" s="10">
        <f t="shared" si="86"/>
        <v>0</v>
      </c>
      <c r="Q446" s="220">
        <f t="shared" si="80"/>
        <v>0</v>
      </c>
      <c r="R446" s="220">
        <f t="shared" si="81"/>
        <v>0</v>
      </c>
      <c r="S446" s="220">
        <f t="shared" si="82"/>
        <v>0</v>
      </c>
      <c r="T446" s="224">
        <f t="shared" si="83"/>
        <v>0</v>
      </c>
      <c r="U446" s="247"/>
      <c r="V446" s="226"/>
      <c r="W446" s="221"/>
      <c r="X446" s="225"/>
      <c r="Y446" s="216"/>
      <c r="Z446" s="216"/>
      <c r="AA446" s="235"/>
      <c r="AB446" s="217"/>
      <c r="AC446" s="215"/>
      <c r="AD446" s="215"/>
      <c r="AE446" s="129"/>
      <c r="AF446" s="129"/>
      <c r="AG446" s="129"/>
      <c r="AH446" s="10" t="e">
        <f>#REF!*#REF!</f>
        <v>#REF!</v>
      </c>
      <c r="AI446" s="10" t="e">
        <f>#REF!*#REF!</f>
        <v>#REF!</v>
      </c>
      <c r="AJ446" s="10" t="e">
        <f>IF(#REF!='User Input'!$C$1,1,0)</f>
        <v>#REF!</v>
      </c>
      <c r="AK446" s="10" t="e">
        <f t="shared" si="85"/>
        <v>#REF!</v>
      </c>
      <c r="AL446" s="10" t="e">
        <f t="shared" si="84"/>
        <v>#REF!</v>
      </c>
      <c r="AM446" s="10" t="e">
        <f>#REF!</f>
        <v>#REF!</v>
      </c>
      <c r="AN446" s="10" t="e">
        <f>#REF!</f>
        <v>#REF!</v>
      </c>
      <c r="AO446" s="23" t="e">
        <f>#REF!</f>
        <v>#REF!</v>
      </c>
    </row>
    <row r="447" spans="1:41" s="220" customFormat="1">
      <c r="A447" s="238"/>
      <c r="B447" s="221"/>
      <c r="C447" s="221"/>
      <c r="D447" s="222"/>
      <c r="E447" s="216"/>
      <c r="F447" s="216"/>
      <c r="G447" s="133"/>
      <c r="H447" s="129"/>
      <c r="I447" s="129"/>
      <c r="J447" s="129"/>
      <c r="K447" s="129"/>
      <c r="L447" s="129"/>
      <c r="M447" s="223"/>
      <c r="N447" s="220">
        <f t="shared" si="87"/>
        <v>0</v>
      </c>
      <c r="O447" s="220">
        <f>IF(C447='User Input'!$C$1,1,0)</f>
        <v>0</v>
      </c>
      <c r="P447" s="10">
        <f t="shared" si="86"/>
        <v>0</v>
      </c>
      <c r="Q447" s="220">
        <f t="shared" si="80"/>
        <v>0</v>
      </c>
      <c r="R447" s="220">
        <f t="shared" si="81"/>
        <v>0</v>
      </c>
      <c r="S447" s="220">
        <f t="shared" si="82"/>
        <v>0</v>
      </c>
      <c r="T447" s="224">
        <f t="shared" si="83"/>
        <v>0</v>
      </c>
      <c r="U447" s="247"/>
      <c r="V447" s="226"/>
      <c r="W447" s="221"/>
      <c r="X447" s="225"/>
      <c r="Y447" s="216"/>
      <c r="Z447" s="216"/>
      <c r="AA447" s="235"/>
      <c r="AB447" s="217"/>
      <c r="AC447" s="215"/>
      <c r="AD447" s="215"/>
      <c r="AE447" s="129"/>
      <c r="AF447" s="129"/>
      <c r="AG447" s="129"/>
      <c r="AH447" s="10" t="e">
        <f>#REF!*#REF!</f>
        <v>#REF!</v>
      </c>
      <c r="AI447" s="10" t="e">
        <f>#REF!*#REF!</f>
        <v>#REF!</v>
      </c>
      <c r="AJ447" s="10" t="e">
        <f>IF(#REF!='User Input'!$C$1,1,0)</f>
        <v>#REF!</v>
      </c>
      <c r="AK447" s="10" t="e">
        <f t="shared" si="85"/>
        <v>#REF!</v>
      </c>
      <c r="AL447" s="10" t="e">
        <f t="shared" si="84"/>
        <v>#REF!</v>
      </c>
      <c r="AM447" s="10" t="e">
        <f>#REF!</f>
        <v>#REF!</v>
      </c>
      <c r="AN447" s="10" t="e">
        <f>#REF!</f>
        <v>#REF!</v>
      </c>
      <c r="AO447" s="23" t="e">
        <f>#REF!</f>
        <v>#REF!</v>
      </c>
    </row>
    <row r="448" spans="1:41" s="220" customFormat="1">
      <c r="A448" s="238"/>
      <c r="B448" s="221"/>
      <c r="C448" s="221"/>
      <c r="D448" s="222"/>
      <c r="E448" s="216"/>
      <c r="F448" s="216"/>
      <c r="G448" s="133"/>
      <c r="H448" s="129"/>
      <c r="I448" s="129"/>
      <c r="J448" s="129"/>
      <c r="K448" s="129"/>
      <c r="L448" s="129"/>
      <c r="M448" s="223"/>
      <c r="N448" s="220">
        <f t="shared" si="87"/>
        <v>0</v>
      </c>
      <c r="O448" s="220">
        <f>IF(C448='User Input'!$C$1,1,0)</f>
        <v>0</v>
      </c>
      <c r="P448" s="10">
        <f t="shared" si="86"/>
        <v>0</v>
      </c>
      <c r="Q448" s="220">
        <f t="shared" si="80"/>
        <v>0</v>
      </c>
      <c r="R448" s="220">
        <f t="shared" si="81"/>
        <v>0</v>
      </c>
      <c r="S448" s="220">
        <f t="shared" si="82"/>
        <v>0</v>
      </c>
      <c r="T448" s="224">
        <f t="shared" si="83"/>
        <v>0</v>
      </c>
      <c r="U448" s="247"/>
      <c r="V448" s="226"/>
      <c r="W448" s="221"/>
      <c r="X448" s="225"/>
      <c r="Y448" s="216"/>
      <c r="Z448" s="216"/>
      <c r="AA448" s="235"/>
      <c r="AB448" s="217"/>
      <c r="AC448" s="215"/>
      <c r="AD448" s="215"/>
      <c r="AE448" s="129"/>
      <c r="AF448" s="129"/>
      <c r="AG448" s="129"/>
      <c r="AH448" s="10" t="e">
        <f>#REF!*#REF!</f>
        <v>#REF!</v>
      </c>
      <c r="AI448" s="10" t="e">
        <f>#REF!*#REF!</f>
        <v>#REF!</v>
      </c>
      <c r="AJ448" s="10" t="e">
        <f>IF(#REF!='User Input'!$C$1,1,0)</f>
        <v>#REF!</v>
      </c>
      <c r="AK448" s="10" t="e">
        <f t="shared" si="85"/>
        <v>#REF!</v>
      </c>
      <c r="AL448" s="10" t="e">
        <f t="shared" si="84"/>
        <v>#REF!</v>
      </c>
      <c r="AM448" s="10" t="e">
        <f>#REF!</f>
        <v>#REF!</v>
      </c>
      <c r="AN448" s="10" t="e">
        <f>#REF!</f>
        <v>#REF!</v>
      </c>
      <c r="AO448" s="23" t="e">
        <f>#REF!</f>
        <v>#REF!</v>
      </c>
    </row>
    <row r="449" spans="1:41" s="220" customFormat="1">
      <c r="A449" s="238"/>
      <c r="B449" s="221"/>
      <c r="C449" s="221"/>
      <c r="D449" s="222"/>
      <c r="E449" s="216"/>
      <c r="F449" s="216"/>
      <c r="G449" s="133"/>
      <c r="H449" s="129"/>
      <c r="I449" s="129"/>
      <c r="J449" s="129"/>
      <c r="K449" s="129"/>
      <c r="L449" s="129"/>
      <c r="M449" s="223"/>
      <c r="N449" s="220">
        <f t="shared" si="87"/>
        <v>0</v>
      </c>
      <c r="O449" s="220">
        <f>IF(C449='User Input'!$C$1,1,0)</f>
        <v>0</v>
      </c>
      <c r="P449" s="10">
        <f t="shared" si="86"/>
        <v>0</v>
      </c>
      <c r="Q449" s="220">
        <f t="shared" si="80"/>
        <v>0</v>
      </c>
      <c r="R449" s="220">
        <f t="shared" si="81"/>
        <v>0</v>
      </c>
      <c r="S449" s="220">
        <f t="shared" si="82"/>
        <v>0</v>
      </c>
      <c r="T449" s="224">
        <f t="shared" si="83"/>
        <v>0</v>
      </c>
      <c r="U449" s="247"/>
      <c r="V449" s="226"/>
      <c r="W449" s="221"/>
      <c r="X449" s="225"/>
      <c r="Y449" s="216"/>
      <c r="Z449" s="216"/>
      <c r="AA449" s="235"/>
      <c r="AB449" s="217"/>
      <c r="AC449" s="215"/>
      <c r="AD449" s="215"/>
      <c r="AE449" s="129"/>
      <c r="AF449" s="129"/>
      <c r="AG449" s="129"/>
      <c r="AH449" s="10" t="e">
        <f>#REF!*#REF!</f>
        <v>#REF!</v>
      </c>
      <c r="AI449" s="10" t="e">
        <f>#REF!*#REF!</f>
        <v>#REF!</v>
      </c>
      <c r="AJ449" s="10" t="e">
        <f>IF(#REF!='User Input'!$C$1,1,0)</f>
        <v>#REF!</v>
      </c>
      <c r="AK449" s="10" t="e">
        <f t="shared" si="85"/>
        <v>#REF!</v>
      </c>
      <c r="AL449" s="10" t="e">
        <f t="shared" si="84"/>
        <v>#REF!</v>
      </c>
      <c r="AM449" s="10" t="e">
        <f>#REF!</f>
        <v>#REF!</v>
      </c>
      <c r="AN449" s="10" t="e">
        <f>#REF!</f>
        <v>#REF!</v>
      </c>
      <c r="AO449" s="23" t="e">
        <f>#REF!</f>
        <v>#REF!</v>
      </c>
    </row>
    <row r="450" spans="1:41" s="220" customFormat="1">
      <c r="A450" s="238"/>
      <c r="B450" s="221"/>
      <c r="C450" s="221"/>
      <c r="D450" s="222"/>
      <c r="E450" s="216"/>
      <c r="F450" s="216"/>
      <c r="G450" s="133"/>
      <c r="H450" s="129"/>
      <c r="I450" s="129"/>
      <c r="J450" s="129"/>
      <c r="K450" s="129"/>
      <c r="L450" s="129"/>
      <c r="M450" s="223"/>
      <c r="N450" s="220">
        <f t="shared" si="87"/>
        <v>0</v>
      </c>
      <c r="O450" s="220">
        <f>IF(C450='User Input'!$C$1,1,0)</f>
        <v>0</v>
      </c>
      <c r="P450" s="10">
        <f t="shared" si="86"/>
        <v>0</v>
      </c>
      <c r="Q450" s="220">
        <f t="shared" si="80"/>
        <v>0</v>
      </c>
      <c r="R450" s="220">
        <f t="shared" si="81"/>
        <v>0</v>
      </c>
      <c r="S450" s="220">
        <f t="shared" si="82"/>
        <v>0</v>
      </c>
      <c r="T450" s="224">
        <f t="shared" si="83"/>
        <v>0</v>
      </c>
      <c r="U450" s="247"/>
      <c r="V450" s="226"/>
      <c r="W450" s="221"/>
      <c r="X450" s="225"/>
      <c r="Y450" s="216"/>
      <c r="Z450" s="216"/>
      <c r="AA450" s="235"/>
      <c r="AB450" s="217"/>
      <c r="AC450" s="215"/>
      <c r="AD450" s="215"/>
      <c r="AE450" s="129"/>
      <c r="AF450" s="129"/>
      <c r="AG450" s="129"/>
      <c r="AH450" s="10" t="e">
        <f>#REF!*#REF!</f>
        <v>#REF!</v>
      </c>
      <c r="AI450" s="10" t="e">
        <f>#REF!*#REF!</f>
        <v>#REF!</v>
      </c>
      <c r="AJ450" s="10" t="e">
        <f>IF(#REF!='User Input'!$C$1,1,0)</f>
        <v>#REF!</v>
      </c>
      <c r="AK450" s="10" t="e">
        <f t="shared" si="85"/>
        <v>#REF!</v>
      </c>
      <c r="AL450" s="10" t="e">
        <f t="shared" si="84"/>
        <v>#REF!</v>
      </c>
      <c r="AM450" s="10" t="e">
        <f>#REF!</f>
        <v>#REF!</v>
      </c>
      <c r="AN450" s="10" t="e">
        <f>#REF!</f>
        <v>#REF!</v>
      </c>
      <c r="AO450" s="23" t="e">
        <f>#REF!</f>
        <v>#REF!</v>
      </c>
    </row>
    <row r="451" spans="1:41" s="220" customFormat="1">
      <c r="A451" s="238"/>
      <c r="B451" s="221"/>
      <c r="C451" s="221"/>
      <c r="D451" s="222"/>
      <c r="E451" s="216"/>
      <c r="F451" s="216"/>
      <c r="G451" s="133"/>
      <c r="H451" s="129"/>
      <c r="I451" s="129"/>
      <c r="J451" s="129"/>
      <c r="K451" s="129"/>
      <c r="L451" s="129"/>
      <c r="M451" s="223"/>
      <c r="N451" s="220">
        <f t="shared" si="87"/>
        <v>0</v>
      </c>
      <c r="O451" s="220">
        <f>IF(C451='User Input'!$C$1,1,0)</f>
        <v>0</v>
      </c>
      <c r="P451" s="10">
        <f t="shared" si="86"/>
        <v>0</v>
      </c>
      <c r="Q451" s="220">
        <f t="shared" ref="Q451:Q514" si="88">IF(P451=P450,0,P451)</f>
        <v>0</v>
      </c>
      <c r="R451" s="220">
        <f t="shared" ref="R451:R514" si="89">B451</f>
        <v>0</v>
      </c>
      <c r="S451" s="220">
        <f t="shared" ref="S451:S514" si="90">D451</f>
        <v>0</v>
      </c>
      <c r="T451" s="224">
        <f t="shared" ref="T451:T514" si="91">G451</f>
        <v>0</v>
      </c>
      <c r="U451" s="247"/>
      <c r="V451" s="226"/>
      <c r="W451" s="221"/>
      <c r="X451" s="225"/>
      <c r="Y451" s="216"/>
      <c r="Z451" s="216"/>
      <c r="AA451" s="235"/>
      <c r="AB451" s="217"/>
      <c r="AC451" s="215"/>
      <c r="AD451" s="215"/>
      <c r="AE451" s="129"/>
      <c r="AF451" s="129"/>
      <c r="AG451" s="129"/>
      <c r="AH451" s="10" t="e">
        <f>#REF!*#REF!</f>
        <v>#REF!</v>
      </c>
      <c r="AI451" s="10" t="e">
        <f>#REF!*#REF!</f>
        <v>#REF!</v>
      </c>
      <c r="AJ451" s="10" t="e">
        <f>IF(#REF!='User Input'!$C$1,1,0)</f>
        <v>#REF!</v>
      </c>
      <c r="AK451" s="10" t="e">
        <f t="shared" si="85"/>
        <v>#REF!</v>
      </c>
      <c r="AL451" s="10" t="e">
        <f t="shared" ref="AL451:AL514" si="92">IF(AK451=AK450,0,AK451)</f>
        <v>#REF!</v>
      </c>
      <c r="AM451" s="10" t="e">
        <f>#REF!</f>
        <v>#REF!</v>
      </c>
      <c r="AN451" s="10" t="e">
        <f>#REF!</f>
        <v>#REF!</v>
      </c>
      <c r="AO451" s="23" t="e">
        <f>#REF!</f>
        <v>#REF!</v>
      </c>
    </row>
    <row r="452" spans="1:41" s="220" customFormat="1">
      <c r="A452" s="238"/>
      <c r="B452" s="221"/>
      <c r="C452" s="221"/>
      <c r="D452" s="222"/>
      <c r="E452" s="216"/>
      <c r="F452" s="216"/>
      <c r="G452" s="133"/>
      <c r="H452" s="129"/>
      <c r="I452" s="129"/>
      <c r="J452" s="129"/>
      <c r="K452" s="129"/>
      <c r="L452" s="129"/>
      <c r="M452" s="223"/>
      <c r="N452" s="220">
        <f t="shared" si="87"/>
        <v>0</v>
      </c>
      <c r="O452" s="220">
        <f>IF(C452='User Input'!$C$1,1,0)</f>
        <v>0</v>
      </c>
      <c r="P452" s="10">
        <f t="shared" si="86"/>
        <v>0</v>
      </c>
      <c r="Q452" s="220">
        <f t="shared" si="88"/>
        <v>0</v>
      </c>
      <c r="R452" s="220">
        <f t="shared" si="89"/>
        <v>0</v>
      </c>
      <c r="S452" s="220">
        <f t="shared" si="90"/>
        <v>0</v>
      </c>
      <c r="T452" s="224">
        <f t="shared" si="91"/>
        <v>0</v>
      </c>
      <c r="U452" s="247"/>
      <c r="V452" s="226"/>
      <c r="W452" s="221"/>
      <c r="X452" s="225"/>
      <c r="Y452" s="216"/>
      <c r="Z452" s="216"/>
      <c r="AA452" s="235"/>
      <c r="AB452" s="217"/>
      <c r="AC452" s="215"/>
      <c r="AD452" s="215"/>
      <c r="AE452" s="129"/>
      <c r="AF452" s="129"/>
      <c r="AG452" s="129"/>
      <c r="AH452" s="10" t="e">
        <f>#REF!*#REF!</f>
        <v>#REF!</v>
      </c>
      <c r="AI452" s="10" t="e">
        <f>#REF!*#REF!</f>
        <v>#REF!</v>
      </c>
      <c r="AJ452" s="10" t="e">
        <f>IF(#REF!='User Input'!$C$1,1,0)</f>
        <v>#REF!</v>
      </c>
      <c r="AK452" s="10" t="e">
        <f t="shared" ref="AK452:AK515" si="93">AJ452+AK451</f>
        <v>#REF!</v>
      </c>
      <c r="AL452" s="10" t="e">
        <f t="shared" si="92"/>
        <v>#REF!</v>
      </c>
      <c r="AM452" s="10" t="e">
        <f>#REF!</f>
        <v>#REF!</v>
      </c>
      <c r="AN452" s="10" t="e">
        <f>#REF!</f>
        <v>#REF!</v>
      </c>
      <c r="AO452" s="23" t="e">
        <f>#REF!</f>
        <v>#REF!</v>
      </c>
    </row>
    <row r="453" spans="1:41" s="220" customFormat="1">
      <c r="A453" s="238"/>
      <c r="B453" s="221"/>
      <c r="C453" s="221"/>
      <c r="D453" s="222"/>
      <c r="E453" s="216"/>
      <c r="F453" s="216"/>
      <c r="G453" s="133"/>
      <c r="H453" s="129"/>
      <c r="I453" s="129"/>
      <c r="J453" s="129"/>
      <c r="K453" s="129"/>
      <c r="L453" s="129"/>
      <c r="M453" s="223"/>
      <c r="N453" s="220">
        <f t="shared" si="87"/>
        <v>0</v>
      </c>
      <c r="O453" s="220">
        <f>IF(C453='User Input'!$C$1,1,0)</f>
        <v>0</v>
      </c>
      <c r="P453" s="10">
        <f t="shared" si="86"/>
        <v>0</v>
      </c>
      <c r="Q453" s="220">
        <f t="shared" si="88"/>
        <v>0</v>
      </c>
      <c r="R453" s="220">
        <f t="shared" si="89"/>
        <v>0</v>
      </c>
      <c r="S453" s="220">
        <f t="shared" si="90"/>
        <v>0</v>
      </c>
      <c r="T453" s="224">
        <f t="shared" si="91"/>
        <v>0</v>
      </c>
      <c r="U453" s="247"/>
      <c r="V453" s="226"/>
      <c r="W453" s="221"/>
      <c r="X453" s="225"/>
      <c r="Y453" s="216"/>
      <c r="Z453" s="216"/>
      <c r="AA453" s="235"/>
      <c r="AB453" s="217"/>
      <c r="AC453" s="215"/>
      <c r="AD453" s="215"/>
      <c r="AE453" s="129"/>
      <c r="AF453" s="129"/>
      <c r="AG453" s="129"/>
      <c r="AH453" s="10" t="e">
        <f>#REF!*#REF!</f>
        <v>#REF!</v>
      </c>
      <c r="AI453" s="10" t="e">
        <f>#REF!*#REF!</f>
        <v>#REF!</v>
      </c>
      <c r="AJ453" s="10" t="e">
        <f>IF(#REF!='User Input'!$C$1,1,0)</f>
        <v>#REF!</v>
      </c>
      <c r="AK453" s="10" t="e">
        <f t="shared" si="93"/>
        <v>#REF!</v>
      </c>
      <c r="AL453" s="10" t="e">
        <f t="shared" si="92"/>
        <v>#REF!</v>
      </c>
      <c r="AM453" s="10" t="e">
        <f>#REF!</f>
        <v>#REF!</v>
      </c>
      <c r="AN453" s="10" t="e">
        <f>#REF!</f>
        <v>#REF!</v>
      </c>
      <c r="AO453" s="23" t="e">
        <f>#REF!</f>
        <v>#REF!</v>
      </c>
    </row>
    <row r="454" spans="1:41" s="220" customFormat="1">
      <c r="A454" s="238"/>
      <c r="B454" s="221"/>
      <c r="C454" s="221"/>
      <c r="D454" s="222"/>
      <c r="E454" s="216"/>
      <c r="F454" s="216"/>
      <c r="G454" s="133"/>
      <c r="H454" s="129"/>
      <c r="I454" s="129"/>
      <c r="J454" s="129"/>
      <c r="K454" s="129"/>
      <c r="L454" s="129"/>
      <c r="M454" s="223"/>
      <c r="N454" s="220">
        <f t="shared" si="87"/>
        <v>0</v>
      </c>
      <c r="O454" s="220">
        <f>IF(C454='User Input'!$C$1,1,0)</f>
        <v>0</v>
      </c>
      <c r="P454" s="10">
        <f t="shared" si="86"/>
        <v>0</v>
      </c>
      <c r="Q454" s="220">
        <f t="shared" si="88"/>
        <v>0</v>
      </c>
      <c r="R454" s="220">
        <f t="shared" si="89"/>
        <v>0</v>
      </c>
      <c r="S454" s="220">
        <f t="shared" si="90"/>
        <v>0</v>
      </c>
      <c r="T454" s="224">
        <f t="shared" si="91"/>
        <v>0</v>
      </c>
      <c r="U454" s="247"/>
      <c r="V454" s="226"/>
      <c r="W454" s="221"/>
      <c r="X454" s="225"/>
      <c r="Y454" s="216"/>
      <c r="Z454" s="216"/>
      <c r="AA454" s="235"/>
      <c r="AB454" s="217"/>
      <c r="AC454" s="215"/>
      <c r="AD454" s="215"/>
      <c r="AE454" s="129"/>
      <c r="AF454" s="129"/>
      <c r="AG454" s="129"/>
      <c r="AH454" s="10" t="e">
        <f>#REF!*#REF!</f>
        <v>#REF!</v>
      </c>
      <c r="AI454" s="10" t="e">
        <f>#REF!*#REF!</f>
        <v>#REF!</v>
      </c>
      <c r="AJ454" s="10" t="e">
        <f>IF(#REF!='User Input'!$C$1,1,0)</f>
        <v>#REF!</v>
      </c>
      <c r="AK454" s="10" t="e">
        <f t="shared" si="93"/>
        <v>#REF!</v>
      </c>
      <c r="AL454" s="10" t="e">
        <f t="shared" si="92"/>
        <v>#REF!</v>
      </c>
      <c r="AM454" s="10" t="e">
        <f>#REF!</f>
        <v>#REF!</v>
      </c>
      <c r="AN454" s="10" t="e">
        <f>#REF!</f>
        <v>#REF!</v>
      </c>
      <c r="AO454" s="23" t="e">
        <f>#REF!</f>
        <v>#REF!</v>
      </c>
    </row>
    <row r="455" spans="1:41" s="220" customFormat="1">
      <c r="A455" s="238"/>
      <c r="B455" s="221"/>
      <c r="C455" s="221"/>
      <c r="D455" s="222"/>
      <c r="E455" s="216"/>
      <c r="F455" s="216"/>
      <c r="G455" s="133"/>
      <c r="H455" s="129"/>
      <c r="I455" s="129"/>
      <c r="J455" s="129"/>
      <c r="K455" s="129"/>
      <c r="L455" s="129"/>
      <c r="M455" s="223"/>
      <c r="N455" s="220">
        <f t="shared" si="87"/>
        <v>0</v>
      </c>
      <c r="O455" s="220">
        <f>IF(C455='User Input'!$C$1,1,0)</f>
        <v>0</v>
      </c>
      <c r="P455" s="10">
        <f t="shared" si="86"/>
        <v>0</v>
      </c>
      <c r="Q455" s="220">
        <f t="shared" si="88"/>
        <v>0</v>
      </c>
      <c r="R455" s="220">
        <f t="shared" si="89"/>
        <v>0</v>
      </c>
      <c r="S455" s="220">
        <f t="shared" si="90"/>
        <v>0</v>
      </c>
      <c r="T455" s="224">
        <f t="shared" si="91"/>
        <v>0</v>
      </c>
      <c r="U455" s="247"/>
      <c r="V455" s="226"/>
      <c r="W455" s="221"/>
      <c r="X455" s="225"/>
      <c r="Y455" s="216"/>
      <c r="Z455" s="216"/>
      <c r="AA455" s="235"/>
      <c r="AB455" s="217"/>
      <c r="AC455" s="215"/>
      <c r="AD455" s="215"/>
      <c r="AE455" s="129"/>
      <c r="AF455" s="129"/>
      <c r="AG455" s="129"/>
      <c r="AH455" s="10" t="e">
        <f>#REF!*#REF!</f>
        <v>#REF!</v>
      </c>
      <c r="AI455" s="10" t="e">
        <f>#REF!*#REF!</f>
        <v>#REF!</v>
      </c>
      <c r="AJ455" s="10" t="e">
        <f>IF(#REF!='User Input'!$C$1,1,0)</f>
        <v>#REF!</v>
      </c>
      <c r="AK455" s="10" t="e">
        <f t="shared" si="93"/>
        <v>#REF!</v>
      </c>
      <c r="AL455" s="10" t="e">
        <f t="shared" si="92"/>
        <v>#REF!</v>
      </c>
      <c r="AM455" s="10" t="e">
        <f>#REF!</f>
        <v>#REF!</v>
      </c>
      <c r="AN455" s="10" t="e">
        <f>#REF!</f>
        <v>#REF!</v>
      </c>
      <c r="AO455" s="23" t="e">
        <f>#REF!</f>
        <v>#REF!</v>
      </c>
    </row>
    <row r="456" spans="1:41" s="220" customFormat="1">
      <c r="A456" s="238"/>
      <c r="B456" s="221"/>
      <c r="C456" s="221"/>
      <c r="D456" s="222"/>
      <c r="E456" s="216"/>
      <c r="F456" s="216"/>
      <c r="G456" s="133"/>
      <c r="H456" s="129"/>
      <c r="I456" s="129"/>
      <c r="J456" s="129"/>
      <c r="K456" s="129"/>
      <c r="L456" s="129"/>
      <c r="M456" s="223"/>
      <c r="N456" s="220">
        <f t="shared" si="87"/>
        <v>0</v>
      </c>
      <c r="O456" s="220">
        <f>IF(C456='User Input'!$C$1,1,0)</f>
        <v>0</v>
      </c>
      <c r="P456" s="10">
        <f t="shared" si="86"/>
        <v>0</v>
      </c>
      <c r="Q456" s="220">
        <f t="shared" si="88"/>
        <v>0</v>
      </c>
      <c r="R456" s="220">
        <f t="shared" si="89"/>
        <v>0</v>
      </c>
      <c r="S456" s="220">
        <f t="shared" si="90"/>
        <v>0</v>
      </c>
      <c r="T456" s="224">
        <f t="shared" si="91"/>
        <v>0</v>
      </c>
      <c r="U456" s="247"/>
      <c r="V456" s="226"/>
      <c r="W456" s="221"/>
      <c r="X456" s="225"/>
      <c r="Y456" s="216"/>
      <c r="Z456" s="216"/>
      <c r="AA456" s="235"/>
      <c r="AB456" s="217"/>
      <c r="AC456" s="215"/>
      <c r="AD456" s="215"/>
      <c r="AE456" s="129"/>
      <c r="AF456" s="129"/>
      <c r="AG456" s="129"/>
      <c r="AH456" s="10" t="e">
        <f>#REF!*#REF!</f>
        <v>#REF!</v>
      </c>
      <c r="AI456" s="10" t="e">
        <f>#REF!*#REF!</f>
        <v>#REF!</v>
      </c>
      <c r="AJ456" s="10" t="e">
        <f>IF(#REF!='User Input'!$C$1,1,0)</f>
        <v>#REF!</v>
      </c>
      <c r="AK456" s="10" t="e">
        <f t="shared" si="93"/>
        <v>#REF!</v>
      </c>
      <c r="AL456" s="10" t="e">
        <f t="shared" si="92"/>
        <v>#REF!</v>
      </c>
      <c r="AM456" s="10" t="e">
        <f>#REF!</f>
        <v>#REF!</v>
      </c>
      <c r="AN456" s="10" t="e">
        <f>#REF!</f>
        <v>#REF!</v>
      </c>
      <c r="AO456" s="23" t="e">
        <f>#REF!</f>
        <v>#REF!</v>
      </c>
    </row>
    <row r="457" spans="1:41" s="220" customFormat="1">
      <c r="A457" s="238"/>
      <c r="B457" s="221"/>
      <c r="C457" s="221"/>
      <c r="D457" s="222"/>
      <c r="E457" s="216"/>
      <c r="F457" s="216"/>
      <c r="G457" s="133"/>
      <c r="H457" s="129"/>
      <c r="I457" s="129"/>
      <c r="J457" s="129"/>
      <c r="K457" s="129"/>
      <c r="L457" s="129"/>
      <c r="M457" s="223"/>
      <c r="N457" s="220">
        <f t="shared" si="87"/>
        <v>0</v>
      </c>
      <c r="O457" s="220">
        <f>IF(C457='User Input'!$C$1,1,0)</f>
        <v>0</v>
      </c>
      <c r="P457" s="10">
        <f t="shared" si="86"/>
        <v>0</v>
      </c>
      <c r="Q457" s="220">
        <f t="shared" si="88"/>
        <v>0</v>
      </c>
      <c r="R457" s="220">
        <f t="shared" si="89"/>
        <v>0</v>
      </c>
      <c r="S457" s="220">
        <f t="shared" si="90"/>
        <v>0</v>
      </c>
      <c r="T457" s="224">
        <f t="shared" si="91"/>
        <v>0</v>
      </c>
      <c r="U457" s="247"/>
      <c r="V457" s="226"/>
      <c r="W457" s="221"/>
      <c r="X457" s="225"/>
      <c r="Y457" s="216"/>
      <c r="Z457" s="216"/>
      <c r="AA457" s="235"/>
      <c r="AB457" s="217"/>
      <c r="AC457" s="215"/>
      <c r="AD457" s="215"/>
      <c r="AE457" s="129"/>
      <c r="AF457" s="129"/>
      <c r="AG457" s="129"/>
      <c r="AH457" s="10" t="e">
        <f>#REF!*#REF!</f>
        <v>#REF!</v>
      </c>
      <c r="AI457" s="10" t="e">
        <f>#REF!*#REF!</f>
        <v>#REF!</v>
      </c>
      <c r="AJ457" s="10" t="e">
        <f>IF(#REF!='User Input'!$C$1,1,0)</f>
        <v>#REF!</v>
      </c>
      <c r="AK457" s="10" t="e">
        <f t="shared" si="93"/>
        <v>#REF!</v>
      </c>
      <c r="AL457" s="10" t="e">
        <f t="shared" si="92"/>
        <v>#REF!</v>
      </c>
      <c r="AM457" s="10" t="e">
        <f>#REF!</f>
        <v>#REF!</v>
      </c>
      <c r="AN457" s="10" t="e">
        <f>#REF!</f>
        <v>#REF!</v>
      </c>
      <c r="AO457" s="23" t="e">
        <f>#REF!</f>
        <v>#REF!</v>
      </c>
    </row>
    <row r="458" spans="1:41" s="220" customFormat="1">
      <c r="A458" s="238"/>
      <c r="B458" s="221"/>
      <c r="C458" s="221"/>
      <c r="D458" s="222"/>
      <c r="E458" s="216"/>
      <c r="F458" s="216"/>
      <c r="G458" s="133"/>
      <c r="H458" s="129"/>
      <c r="I458" s="129"/>
      <c r="J458" s="129"/>
      <c r="K458" s="129"/>
      <c r="L458" s="129"/>
      <c r="M458" s="223"/>
      <c r="N458" s="220">
        <f t="shared" si="87"/>
        <v>0</v>
      </c>
      <c r="O458" s="220">
        <f>IF(C458='User Input'!$C$1,1,0)</f>
        <v>0</v>
      </c>
      <c r="P458" s="10">
        <f t="shared" si="86"/>
        <v>0</v>
      </c>
      <c r="Q458" s="220">
        <f t="shared" si="88"/>
        <v>0</v>
      </c>
      <c r="R458" s="220">
        <f t="shared" si="89"/>
        <v>0</v>
      </c>
      <c r="S458" s="220">
        <f t="shared" si="90"/>
        <v>0</v>
      </c>
      <c r="T458" s="224">
        <f t="shared" si="91"/>
        <v>0</v>
      </c>
      <c r="U458" s="247"/>
      <c r="V458" s="226"/>
      <c r="W458" s="221"/>
      <c r="X458" s="225"/>
      <c r="Y458" s="216"/>
      <c r="Z458" s="216"/>
      <c r="AA458" s="235"/>
      <c r="AB458" s="217"/>
      <c r="AC458" s="215"/>
      <c r="AD458" s="215"/>
      <c r="AE458" s="129"/>
      <c r="AF458" s="129"/>
      <c r="AG458" s="129"/>
      <c r="AH458" s="10" t="e">
        <f>#REF!*#REF!</f>
        <v>#REF!</v>
      </c>
      <c r="AI458" s="10" t="e">
        <f>#REF!*#REF!</f>
        <v>#REF!</v>
      </c>
      <c r="AJ458" s="10" t="e">
        <f>IF(#REF!='User Input'!$C$1,1,0)</f>
        <v>#REF!</v>
      </c>
      <c r="AK458" s="10" t="e">
        <f t="shared" si="93"/>
        <v>#REF!</v>
      </c>
      <c r="AL458" s="10" t="e">
        <f t="shared" si="92"/>
        <v>#REF!</v>
      </c>
      <c r="AM458" s="10" t="e">
        <f>#REF!</f>
        <v>#REF!</v>
      </c>
      <c r="AN458" s="10" t="e">
        <f>#REF!</f>
        <v>#REF!</v>
      </c>
      <c r="AO458" s="23" t="e">
        <f>#REF!</f>
        <v>#REF!</v>
      </c>
    </row>
    <row r="459" spans="1:41" s="220" customFormat="1">
      <c r="A459" s="238"/>
      <c r="B459" s="221"/>
      <c r="C459" s="221"/>
      <c r="D459" s="222"/>
      <c r="E459" s="216"/>
      <c r="F459" s="216"/>
      <c r="G459" s="133"/>
      <c r="H459" s="129"/>
      <c r="I459" s="129"/>
      <c r="J459" s="129"/>
      <c r="K459" s="129"/>
      <c r="L459" s="129"/>
      <c r="M459" s="223"/>
      <c r="N459" s="220">
        <f t="shared" si="87"/>
        <v>0</v>
      </c>
      <c r="O459" s="220">
        <f>IF(C459='User Input'!$C$1,1,0)</f>
        <v>0</v>
      </c>
      <c r="P459" s="10">
        <f t="shared" si="86"/>
        <v>0</v>
      </c>
      <c r="Q459" s="220">
        <f t="shared" si="88"/>
        <v>0</v>
      </c>
      <c r="R459" s="220">
        <f t="shared" si="89"/>
        <v>0</v>
      </c>
      <c r="S459" s="220">
        <f t="shared" si="90"/>
        <v>0</v>
      </c>
      <c r="T459" s="224">
        <f t="shared" si="91"/>
        <v>0</v>
      </c>
      <c r="U459" s="247"/>
      <c r="V459" s="226"/>
      <c r="W459" s="221"/>
      <c r="X459" s="225"/>
      <c r="Y459" s="216"/>
      <c r="Z459" s="216"/>
      <c r="AA459" s="235"/>
      <c r="AB459" s="217"/>
      <c r="AC459" s="215"/>
      <c r="AD459" s="215"/>
      <c r="AE459" s="129"/>
      <c r="AF459" s="129"/>
      <c r="AG459" s="129"/>
      <c r="AH459" s="10" t="e">
        <f>#REF!*#REF!</f>
        <v>#REF!</v>
      </c>
      <c r="AI459" s="10" t="e">
        <f>#REF!*#REF!</f>
        <v>#REF!</v>
      </c>
      <c r="AJ459" s="10" t="e">
        <f>IF(#REF!='User Input'!$C$1,1,0)</f>
        <v>#REF!</v>
      </c>
      <c r="AK459" s="10" t="e">
        <f t="shared" si="93"/>
        <v>#REF!</v>
      </c>
      <c r="AL459" s="10" t="e">
        <f t="shared" si="92"/>
        <v>#REF!</v>
      </c>
      <c r="AM459" s="10" t="e">
        <f>#REF!</f>
        <v>#REF!</v>
      </c>
      <c r="AN459" s="10" t="e">
        <f>#REF!</f>
        <v>#REF!</v>
      </c>
      <c r="AO459" s="23" t="e">
        <f>#REF!</f>
        <v>#REF!</v>
      </c>
    </row>
    <row r="460" spans="1:41" s="220" customFormat="1">
      <c r="A460" s="238"/>
      <c r="B460" s="221"/>
      <c r="C460" s="221"/>
      <c r="D460" s="222"/>
      <c r="E460" s="216"/>
      <c r="F460" s="216"/>
      <c r="G460" s="133"/>
      <c r="H460" s="129"/>
      <c r="I460" s="129"/>
      <c r="J460" s="129"/>
      <c r="K460" s="129"/>
      <c r="L460" s="129"/>
      <c r="M460" s="223"/>
      <c r="N460" s="220">
        <f t="shared" si="87"/>
        <v>0</v>
      </c>
      <c r="O460" s="220">
        <f>IF(C460='User Input'!$C$1,1,0)</f>
        <v>0</v>
      </c>
      <c r="P460" s="10">
        <f t="shared" si="86"/>
        <v>0</v>
      </c>
      <c r="Q460" s="220">
        <f t="shared" si="88"/>
        <v>0</v>
      </c>
      <c r="R460" s="220">
        <f t="shared" si="89"/>
        <v>0</v>
      </c>
      <c r="S460" s="220">
        <f t="shared" si="90"/>
        <v>0</v>
      </c>
      <c r="T460" s="224">
        <f t="shared" si="91"/>
        <v>0</v>
      </c>
      <c r="U460" s="247"/>
      <c r="V460" s="226"/>
      <c r="W460" s="221"/>
      <c r="X460" s="225"/>
      <c r="Y460" s="216"/>
      <c r="Z460" s="216"/>
      <c r="AA460" s="235"/>
      <c r="AB460" s="217"/>
      <c r="AC460" s="215"/>
      <c r="AD460" s="215"/>
      <c r="AE460" s="129"/>
      <c r="AF460" s="129"/>
      <c r="AG460" s="129"/>
      <c r="AH460" s="10" t="e">
        <f>#REF!*#REF!</f>
        <v>#REF!</v>
      </c>
      <c r="AI460" s="10" t="e">
        <f>#REF!*#REF!</f>
        <v>#REF!</v>
      </c>
      <c r="AJ460" s="10" t="e">
        <f>IF(#REF!='User Input'!$C$1,1,0)</f>
        <v>#REF!</v>
      </c>
      <c r="AK460" s="10" t="e">
        <f t="shared" si="93"/>
        <v>#REF!</v>
      </c>
      <c r="AL460" s="10" t="e">
        <f t="shared" si="92"/>
        <v>#REF!</v>
      </c>
      <c r="AM460" s="10" t="e">
        <f>#REF!</f>
        <v>#REF!</v>
      </c>
      <c r="AN460" s="10" t="e">
        <f>#REF!</f>
        <v>#REF!</v>
      </c>
      <c r="AO460" s="23" t="e">
        <f>#REF!</f>
        <v>#REF!</v>
      </c>
    </row>
    <row r="461" spans="1:41" s="220" customFormat="1">
      <c r="A461" s="238"/>
      <c r="B461" s="221"/>
      <c r="C461" s="221"/>
      <c r="D461" s="222"/>
      <c r="E461" s="216"/>
      <c r="F461" s="216"/>
      <c r="G461" s="133"/>
      <c r="H461" s="129"/>
      <c r="I461" s="129"/>
      <c r="J461" s="129"/>
      <c r="K461" s="129"/>
      <c r="L461" s="129"/>
      <c r="M461" s="223"/>
      <c r="N461" s="220">
        <f t="shared" si="87"/>
        <v>0</v>
      </c>
      <c r="O461" s="220">
        <f>IF(C461='User Input'!$C$1,1,0)</f>
        <v>0</v>
      </c>
      <c r="P461" s="10">
        <f t="shared" si="86"/>
        <v>0</v>
      </c>
      <c r="Q461" s="220">
        <f t="shared" si="88"/>
        <v>0</v>
      </c>
      <c r="R461" s="220">
        <f t="shared" si="89"/>
        <v>0</v>
      </c>
      <c r="S461" s="220">
        <f t="shared" si="90"/>
        <v>0</v>
      </c>
      <c r="T461" s="224">
        <f t="shared" si="91"/>
        <v>0</v>
      </c>
      <c r="U461" s="247"/>
      <c r="V461" s="226"/>
      <c r="W461" s="221"/>
      <c r="X461" s="225"/>
      <c r="Y461" s="216"/>
      <c r="Z461" s="216"/>
      <c r="AA461" s="235"/>
      <c r="AB461" s="217"/>
      <c r="AC461" s="215"/>
      <c r="AD461" s="215"/>
      <c r="AE461" s="129"/>
      <c r="AF461" s="129"/>
      <c r="AG461" s="129"/>
      <c r="AH461" s="10" t="e">
        <f>#REF!*#REF!</f>
        <v>#REF!</v>
      </c>
      <c r="AI461" s="10" t="e">
        <f>#REF!*#REF!</f>
        <v>#REF!</v>
      </c>
      <c r="AJ461" s="10" t="e">
        <f>IF(#REF!='User Input'!$C$1,1,0)</f>
        <v>#REF!</v>
      </c>
      <c r="AK461" s="10" t="e">
        <f t="shared" si="93"/>
        <v>#REF!</v>
      </c>
      <c r="AL461" s="10" t="e">
        <f t="shared" si="92"/>
        <v>#REF!</v>
      </c>
      <c r="AM461" s="10" t="e">
        <f>#REF!</f>
        <v>#REF!</v>
      </c>
      <c r="AN461" s="10" t="e">
        <f>#REF!</f>
        <v>#REF!</v>
      </c>
      <c r="AO461" s="23" t="e">
        <f>#REF!</f>
        <v>#REF!</v>
      </c>
    </row>
    <row r="462" spans="1:41" s="220" customFormat="1">
      <c r="A462" s="238"/>
      <c r="B462" s="221"/>
      <c r="C462" s="221"/>
      <c r="D462" s="222"/>
      <c r="E462" s="216"/>
      <c r="F462" s="216"/>
      <c r="G462" s="133"/>
      <c r="H462" s="129"/>
      <c r="I462" s="129"/>
      <c r="J462" s="129"/>
      <c r="K462" s="129"/>
      <c r="L462" s="129"/>
      <c r="M462" s="223"/>
      <c r="N462" s="220">
        <f t="shared" si="87"/>
        <v>0</v>
      </c>
      <c r="O462" s="220">
        <f>IF(C462='User Input'!$C$1,1,0)</f>
        <v>0</v>
      </c>
      <c r="P462" s="10">
        <f t="shared" si="86"/>
        <v>0</v>
      </c>
      <c r="Q462" s="220">
        <f t="shared" si="88"/>
        <v>0</v>
      </c>
      <c r="R462" s="220">
        <f t="shared" si="89"/>
        <v>0</v>
      </c>
      <c r="S462" s="220">
        <f t="shared" si="90"/>
        <v>0</v>
      </c>
      <c r="T462" s="224">
        <f t="shared" si="91"/>
        <v>0</v>
      </c>
      <c r="U462" s="247"/>
      <c r="V462" s="226"/>
      <c r="W462" s="221"/>
      <c r="X462" s="225"/>
      <c r="Y462" s="216"/>
      <c r="Z462" s="216"/>
      <c r="AA462" s="235"/>
      <c r="AB462" s="217"/>
      <c r="AC462" s="215"/>
      <c r="AD462" s="215"/>
      <c r="AE462" s="129"/>
      <c r="AF462" s="129"/>
      <c r="AG462" s="129"/>
      <c r="AH462" s="10" t="e">
        <f>#REF!*#REF!</f>
        <v>#REF!</v>
      </c>
      <c r="AI462" s="10" t="e">
        <f>#REF!*#REF!</f>
        <v>#REF!</v>
      </c>
      <c r="AJ462" s="10" t="e">
        <f>IF(#REF!='User Input'!$C$1,1,0)</f>
        <v>#REF!</v>
      </c>
      <c r="AK462" s="10" t="e">
        <f t="shared" si="93"/>
        <v>#REF!</v>
      </c>
      <c r="AL462" s="10" t="e">
        <f t="shared" si="92"/>
        <v>#REF!</v>
      </c>
      <c r="AM462" s="10" t="e">
        <f>#REF!</f>
        <v>#REF!</v>
      </c>
      <c r="AN462" s="10" t="e">
        <f>#REF!</f>
        <v>#REF!</v>
      </c>
      <c r="AO462" s="23" t="e">
        <f>#REF!</f>
        <v>#REF!</v>
      </c>
    </row>
    <row r="463" spans="1:41" s="220" customFormat="1">
      <c r="A463" s="238"/>
      <c r="B463" s="221"/>
      <c r="C463" s="221"/>
      <c r="D463" s="222"/>
      <c r="E463" s="216"/>
      <c r="F463" s="216"/>
      <c r="G463" s="133"/>
      <c r="H463" s="129"/>
      <c r="I463" s="129"/>
      <c r="J463" s="129"/>
      <c r="K463" s="129"/>
      <c r="L463" s="129"/>
      <c r="M463" s="223"/>
      <c r="N463" s="220">
        <f t="shared" si="87"/>
        <v>0</v>
      </c>
      <c r="O463" s="220">
        <f>IF(C463='User Input'!$C$1,1,0)</f>
        <v>0</v>
      </c>
      <c r="P463" s="10">
        <f t="shared" si="86"/>
        <v>0</v>
      </c>
      <c r="Q463" s="220">
        <f t="shared" si="88"/>
        <v>0</v>
      </c>
      <c r="R463" s="220">
        <f t="shared" si="89"/>
        <v>0</v>
      </c>
      <c r="S463" s="220">
        <f t="shared" si="90"/>
        <v>0</v>
      </c>
      <c r="T463" s="224">
        <f t="shared" si="91"/>
        <v>0</v>
      </c>
      <c r="U463" s="247"/>
      <c r="V463" s="226"/>
      <c r="W463" s="221"/>
      <c r="X463" s="225"/>
      <c r="Y463" s="216"/>
      <c r="Z463" s="216"/>
      <c r="AA463" s="235"/>
      <c r="AB463" s="217"/>
      <c r="AC463" s="215"/>
      <c r="AD463" s="215"/>
      <c r="AE463" s="129"/>
      <c r="AF463" s="129"/>
      <c r="AG463" s="129"/>
      <c r="AH463" s="10" t="e">
        <f>#REF!*#REF!</f>
        <v>#REF!</v>
      </c>
      <c r="AI463" s="10" t="e">
        <f>#REF!*#REF!</f>
        <v>#REF!</v>
      </c>
      <c r="AJ463" s="10" t="e">
        <f>IF(#REF!='User Input'!$C$1,1,0)</f>
        <v>#REF!</v>
      </c>
      <c r="AK463" s="10" t="e">
        <f t="shared" si="93"/>
        <v>#REF!</v>
      </c>
      <c r="AL463" s="10" t="e">
        <f t="shared" si="92"/>
        <v>#REF!</v>
      </c>
      <c r="AM463" s="10" t="e">
        <f>#REF!</f>
        <v>#REF!</v>
      </c>
      <c r="AN463" s="10" t="e">
        <f>#REF!</f>
        <v>#REF!</v>
      </c>
      <c r="AO463" s="23" t="e">
        <f>#REF!</f>
        <v>#REF!</v>
      </c>
    </row>
    <row r="464" spans="1:41" s="220" customFormat="1">
      <c r="A464" s="238"/>
      <c r="B464" s="221"/>
      <c r="C464" s="221"/>
      <c r="D464" s="222"/>
      <c r="E464" s="216"/>
      <c r="F464" s="216"/>
      <c r="G464" s="133"/>
      <c r="H464" s="129"/>
      <c r="I464" s="129"/>
      <c r="J464" s="129"/>
      <c r="K464" s="129"/>
      <c r="L464" s="129"/>
      <c r="M464" s="223"/>
      <c r="N464" s="220">
        <f t="shared" si="87"/>
        <v>0</v>
      </c>
      <c r="O464" s="220">
        <f>IF(C464='User Input'!$C$1,1,0)</f>
        <v>0</v>
      </c>
      <c r="P464" s="10">
        <f t="shared" si="86"/>
        <v>0</v>
      </c>
      <c r="Q464" s="220">
        <f t="shared" si="88"/>
        <v>0</v>
      </c>
      <c r="R464" s="220">
        <f t="shared" si="89"/>
        <v>0</v>
      </c>
      <c r="S464" s="220">
        <f t="shared" si="90"/>
        <v>0</v>
      </c>
      <c r="T464" s="224">
        <f t="shared" si="91"/>
        <v>0</v>
      </c>
      <c r="U464" s="247"/>
      <c r="V464" s="226"/>
      <c r="W464" s="221"/>
      <c r="X464" s="225"/>
      <c r="Y464" s="216"/>
      <c r="Z464" s="216"/>
      <c r="AA464" s="235"/>
      <c r="AB464" s="217"/>
      <c r="AC464" s="215"/>
      <c r="AD464" s="215"/>
      <c r="AE464" s="129"/>
      <c r="AF464" s="129"/>
      <c r="AG464" s="129"/>
      <c r="AH464" s="10" t="e">
        <f>#REF!*#REF!</f>
        <v>#REF!</v>
      </c>
      <c r="AI464" s="10" t="e">
        <f>#REF!*#REF!</f>
        <v>#REF!</v>
      </c>
      <c r="AJ464" s="10" t="e">
        <f>IF(#REF!='User Input'!$C$1,1,0)</f>
        <v>#REF!</v>
      </c>
      <c r="AK464" s="10" t="e">
        <f t="shared" si="93"/>
        <v>#REF!</v>
      </c>
      <c r="AL464" s="10" t="e">
        <f t="shared" si="92"/>
        <v>#REF!</v>
      </c>
      <c r="AM464" s="10" t="e">
        <f>#REF!</f>
        <v>#REF!</v>
      </c>
      <c r="AN464" s="10" t="e">
        <f>#REF!</f>
        <v>#REF!</v>
      </c>
      <c r="AO464" s="23" t="e">
        <f>#REF!</f>
        <v>#REF!</v>
      </c>
    </row>
    <row r="465" spans="1:41" s="220" customFormat="1">
      <c r="A465" s="238"/>
      <c r="B465" s="221"/>
      <c r="C465" s="221"/>
      <c r="D465" s="222"/>
      <c r="E465" s="216"/>
      <c r="F465" s="216"/>
      <c r="G465" s="133"/>
      <c r="H465" s="129"/>
      <c r="I465" s="129"/>
      <c r="J465" s="129"/>
      <c r="K465" s="129"/>
      <c r="L465" s="129"/>
      <c r="M465" s="223"/>
      <c r="N465" s="220">
        <f t="shared" si="87"/>
        <v>0</v>
      </c>
      <c r="O465" s="220">
        <f>IF(C465='User Input'!$C$1,1,0)</f>
        <v>0</v>
      </c>
      <c r="P465" s="10">
        <f t="shared" si="86"/>
        <v>0</v>
      </c>
      <c r="Q465" s="220">
        <f t="shared" si="88"/>
        <v>0</v>
      </c>
      <c r="R465" s="220">
        <f t="shared" si="89"/>
        <v>0</v>
      </c>
      <c r="S465" s="220">
        <f t="shared" si="90"/>
        <v>0</v>
      </c>
      <c r="T465" s="224">
        <f t="shared" si="91"/>
        <v>0</v>
      </c>
      <c r="U465" s="247"/>
      <c r="V465" s="226"/>
      <c r="W465" s="221"/>
      <c r="X465" s="225"/>
      <c r="Y465" s="216"/>
      <c r="Z465" s="216"/>
      <c r="AA465" s="235"/>
      <c r="AB465" s="217"/>
      <c r="AC465" s="215"/>
      <c r="AD465" s="215"/>
      <c r="AE465" s="129"/>
      <c r="AF465" s="129"/>
      <c r="AG465" s="129"/>
      <c r="AH465" s="10" t="e">
        <f>#REF!*#REF!</f>
        <v>#REF!</v>
      </c>
      <c r="AI465" s="10" t="e">
        <f>#REF!*#REF!</f>
        <v>#REF!</v>
      </c>
      <c r="AJ465" s="10" t="e">
        <f>IF(#REF!='User Input'!$C$1,1,0)</f>
        <v>#REF!</v>
      </c>
      <c r="AK465" s="10" t="e">
        <f t="shared" si="93"/>
        <v>#REF!</v>
      </c>
      <c r="AL465" s="10" t="e">
        <f t="shared" si="92"/>
        <v>#REF!</v>
      </c>
      <c r="AM465" s="10" t="e">
        <f>#REF!</f>
        <v>#REF!</v>
      </c>
      <c r="AN465" s="10" t="e">
        <f>#REF!</f>
        <v>#REF!</v>
      </c>
      <c r="AO465" s="23" t="e">
        <f>#REF!</f>
        <v>#REF!</v>
      </c>
    </row>
    <row r="466" spans="1:41" s="220" customFormat="1">
      <c r="A466" s="238"/>
      <c r="B466" s="221"/>
      <c r="C466" s="221"/>
      <c r="D466" s="222"/>
      <c r="E466" s="216"/>
      <c r="F466" s="216"/>
      <c r="G466" s="133"/>
      <c r="H466" s="129"/>
      <c r="I466" s="129"/>
      <c r="J466" s="129"/>
      <c r="K466" s="129"/>
      <c r="L466" s="129"/>
      <c r="M466" s="223"/>
      <c r="N466" s="220">
        <f t="shared" si="87"/>
        <v>0</v>
      </c>
      <c r="O466" s="220">
        <f>IF(C466='User Input'!$C$1,1,0)</f>
        <v>0</v>
      </c>
      <c r="P466" s="10">
        <f t="shared" si="86"/>
        <v>0</v>
      </c>
      <c r="Q466" s="220">
        <f t="shared" si="88"/>
        <v>0</v>
      </c>
      <c r="R466" s="220">
        <f t="shared" si="89"/>
        <v>0</v>
      </c>
      <c r="S466" s="220">
        <f t="shared" si="90"/>
        <v>0</v>
      </c>
      <c r="T466" s="224">
        <f t="shared" si="91"/>
        <v>0</v>
      </c>
      <c r="U466" s="247"/>
      <c r="V466" s="226"/>
      <c r="W466" s="221"/>
      <c r="X466" s="225"/>
      <c r="Y466" s="216"/>
      <c r="Z466" s="216"/>
      <c r="AA466" s="235"/>
      <c r="AB466" s="217"/>
      <c r="AC466" s="215"/>
      <c r="AD466" s="215"/>
      <c r="AE466" s="129"/>
      <c r="AF466" s="129"/>
      <c r="AG466" s="129"/>
      <c r="AH466" s="10" t="e">
        <f>#REF!*#REF!</f>
        <v>#REF!</v>
      </c>
      <c r="AI466" s="10" t="e">
        <f>#REF!*#REF!</f>
        <v>#REF!</v>
      </c>
      <c r="AJ466" s="10" t="e">
        <f>IF(#REF!='User Input'!$C$1,1,0)</f>
        <v>#REF!</v>
      </c>
      <c r="AK466" s="10" t="e">
        <f t="shared" si="93"/>
        <v>#REF!</v>
      </c>
      <c r="AL466" s="10" t="e">
        <f t="shared" si="92"/>
        <v>#REF!</v>
      </c>
      <c r="AM466" s="10" t="e">
        <f>#REF!</f>
        <v>#REF!</v>
      </c>
      <c r="AN466" s="10" t="e">
        <f>#REF!</f>
        <v>#REF!</v>
      </c>
      <c r="AO466" s="23" t="e">
        <f>#REF!</f>
        <v>#REF!</v>
      </c>
    </row>
    <row r="467" spans="1:41" s="220" customFormat="1">
      <c r="A467" s="238"/>
      <c r="B467" s="221"/>
      <c r="C467" s="221"/>
      <c r="D467" s="222"/>
      <c r="E467" s="216"/>
      <c r="F467" s="216"/>
      <c r="G467" s="133"/>
      <c r="H467" s="129"/>
      <c r="I467" s="129"/>
      <c r="J467" s="129"/>
      <c r="K467" s="129"/>
      <c r="L467" s="129"/>
      <c r="M467" s="223"/>
      <c r="N467" s="220">
        <f t="shared" si="87"/>
        <v>0</v>
      </c>
      <c r="O467" s="220">
        <f>IF(C467='User Input'!$C$1,1,0)</f>
        <v>0</v>
      </c>
      <c r="P467" s="10">
        <f t="shared" si="86"/>
        <v>0</v>
      </c>
      <c r="Q467" s="220">
        <f t="shared" si="88"/>
        <v>0</v>
      </c>
      <c r="R467" s="220">
        <f t="shared" si="89"/>
        <v>0</v>
      </c>
      <c r="S467" s="220">
        <f t="shared" si="90"/>
        <v>0</v>
      </c>
      <c r="T467" s="224">
        <f t="shared" si="91"/>
        <v>0</v>
      </c>
      <c r="U467" s="247"/>
      <c r="V467" s="226"/>
      <c r="W467" s="221"/>
      <c r="X467" s="225"/>
      <c r="Y467" s="216"/>
      <c r="Z467" s="216"/>
      <c r="AA467" s="235"/>
      <c r="AB467" s="217"/>
      <c r="AC467" s="215"/>
      <c r="AD467" s="215"/>
      <c r="AE467" s="129"/>
      <c r="AF467" s="129"/>
      <c r="AG467" s="129"/>
      <c r="AH467" s="10" t="e">
        <f>#REF!*#REF!</f>
        <v>#REF!</v>
      </c>
      <c r="AI467" s="10" t="e">
        <f>#REF!*#REF!</f>
        <v>#REF!</v>
      </c>
      <c r="AJ467" s="10" t="e">
        <f>IF(#REF!='User Input'!$C$1,1,0)</f>
        <v>#REF!</v>
      </c>
      <c r="AK467" s="10" t="e">
        <f t="shared" si="93"/>
        <v>#REF!</v>
      </c>
      <c r="AL467" s="10" t="e">
        <f t="shared" si="92"/>
        <v>#REF!</v>
      </c>
      <c r="AM467" s="10" t="e">
        <f>#REF!</f>
        <v>#REF!</v>
      </c>
      <c r="AN467" s="10" t="e">
        <f>#REF!</f>
        <v>#REF!</v>
      </c>
      <c r="AO467" s="23" t="e">
        <f>#REF!</f>
        <v>#REF!</v>
      </c>
    </row>
    <row r="468" spans="1:41" s="220" customFormat="1">
      <c r="A468" s="238"/>
      <c r="B468" s="221"/>
      <c r="C468" s="221"/>
      <c r="D468" s="222"/>
      <c r="E468" s="216"/>
      <c r="F468" s="216"/>
      <c r="G468" s="133"/>
      <c r="H468" s="129"/>
      <c r="I468" s="129"/>
      <c r="J468" s="129"/>
      <c r="K468" s="129"/>
      <c r="L468" s="129"/>
      <c r="M468" s="223"/>
      <c r="N468" s="220">
        <f t="shared" si="87"/>
        <v>0</v>
      </c>
      <c r="O468" s="220">
        <f>IF(C468='User Input'!$C$1,1,0)</f>
        <v>0</v>
      </c>
      <c r="P468" s="10">
        <f t="shared" si="86"/>
        <v>0</v>
      </c>
      <c r="Q468" s="220">
        <f t="shared" si="88"/>
        <v>0</v>
      </c>
      <c r="R468" s="220">
        <f t="shared" si="89"/>
        <v>0</v>
      </c>
      <c r="S468" s="220">
        <f t="shared" si="90"/>
        <v>0</v>
      </c>
      <c r="T468" s="224">
        <f t="shared" si="91"/>
        <v>0</v>
      </c>
      <c r="U468" s="247"/>
      <c r="V468" s="226"/>
      <c r="W468" s="221"/>
      <c r="X468" s="225"/>
      <c r="Y468" s="216"/>
      <c r="Z468" s="216"/>
      <c r="AA468" s="235"/>
      <c r="AB468" s="217"/>
      <c r="AC468" s="215"/>
      <c r="AD468" s="215"/>
      <c r="AE468" s="129"/>
      <c r="AF468" s="129"/>
      <c r="AG468" s="129"/>
      <c r="AH468" s="10" t="e">
        <f>#REF!*#REF!</f>
        <v>#REF!</v>
      </c>
      <c r="AI468" s="10" t="e">
        <f>#REF!*#REF!</f>
        <v>#REF!</v>
      </c>
      <c r="AJ468" s="10" t="e">
        <f>IF(#REF!='User Input'!$C$1,1,0)</f>
        <v>#REF!</v>
      </c>
      <c r="AK468" s="10" t="e">
        <f t="shared" si="93"/>
        <v>#REF!</v>
      </c>
      <c r="AL468" s="10" t="e">
        <f t="shared" si="92"/>
        <v>#REF!</v>
      </c>
      <c r="AM468" s="10" t="e">
        <f>#REF!</f>
        <v>#REF!</v>
      </c>
      <c r="AN468" s="10" t="e">
        <f>#REF!</f>
        <v>#REF!</v>
      </c>
      <c r="AO468" s="23" t="e">
        <f>#REF!</f>
        <v>#REF!</v>
      </c>
    </row>
    <row r="469" spans="1:41" s="220" customFormat="1">
      <c r="A469" s="238"/>
      <c r="B469" s="221"/>
      <c r="C469" s="221"/>
      <c r="D469" s="222"/>
      <c r="E469" s="216"/>
      <c r="F469" s="216"/>
      <c r="G469" s="133"/>
      <c r="H469" s="129"/>
      <c r="I469" s="129"/>
      <c r="J469" s="129"/>
      <c r="K469" s="129"/>
      <c r="L469" s="129"/>
      <c r="M469" s="223"/>
      <c r="N469" s="220">
        <f t="shared" si="87"/>
        <v>0</v>
      </c>
      <c r="O469" s="220">
        <f>IF(C469='User Input'!$C$1,1,0)</f>
        <v>0</v>
      </c>
      <c r="P469" s="10">
        <f t="shared" si="86"/>
        <v>0</v>
      </c>
      <c r="Q469" s="220">
        <f t="shared" si="88"/>
        <v>0</v>
      </c>
      <c r="R469" s="220">
        <f t="shared" si="89"/>
        <v>0</v>
      </c>
      <c r="S469" s="220">
        <f t="shared" si="90"/>
        <v>0</v>
      </c>
      <c r="T469" s="224">
        <f t="shared" si="91"/>
        <v>0</v>
      </c>
      <c r="U469" s="247"/>
      <c r="V469" s="226"/>
      <c r="W469" s="221"/>
      <c r="X469" s="225"/>
      <c r="Y469" s="216"/>
      <c r="Z469" s="216"/>
      <c r="AA469" s="235"/>
      <c r="AB469" s="217"/>
      <c r="AC469" s="215"/>
      <c r="AD469" s="215"/>
      <c r="AE469" s="129"/>
      <c r="AF469" s="129"/>
      <c r="AG469" s="129"/>
      <c r="AH469" s="10" t="e">
        <f>#REF!*#REF!</f>
        <v>#REF!</v>
      </c>
      <c r="AI469" s="10" t="e">
        <f>#REF!*#REF!</f>
        <v>#REF!</v>
      </c>
      <c r="AJ469" s="10" t="e">
        <f>IF(#REF!='User Input'!$C$1,1,0)</f>
        <v>#REF!</v>
      </c>
      <c r="AK469" s="10" t="e">
        <f t="shared" si="93"/>
        <v>#REF!</v>
      </c>
      <c r="AL469" s="10" t="e">
        <f t="shared" si="92"/>
        <v>#REF!</v>
      </c>
      <c r="AM469" s="10" t="e">
        <f>#REF!</f>
        <v>#REF!</v>
      </c>
      <c r="AN469" s="10" t="e">
        <f>#REF!</f>
        <v>#REF!</v>
      </c>
      <c r="AO469" s="23" t="e">
        <f>#REF!</f>
        <v>#REF!</v>
      </c>
    </row>
    <row r="470" spans="1:41" s="220" customFormat="1">
      <c r="A470" s="238"/>
      <c r="B470" s="221"/>
      <c r="C470" s="221"/>
      <c r="D470" s="222"/>
      <c r="E470" s="216"/>
      <c r="F470" s="216"/>
      <c r="G470" s="133"/>
      <c r="H470" s="129"/>
      <c r="I470" s="129"/>
      <c r="J470" s="129"/>
      <c r="K470" s="129"/>
      <c r="L470" s="129"/>
      <c r="M470" s="223"/>
      <c r="N470" s="220">
        <f t="shared" si="87"/>
        <v>0</v>
      </c>
      <c r="O470" s="220">
        <f>IF(C470='User Input'!$C$1,1,0)</f>
        <v>0</v>
      </c>
      <c r="P470" s="10">
        <f t="shared" si="86"/>
        <v>0</v>
      </c>
      <c r="Q470" s="220">
        <f t="shared" si="88"/>
        <v>0</v>
      </c>
      <c r="R470" s="220">
        <f t="shared" si="89"/>
        <v>0</v>
      </c>
      <c r="S470" s="220">
        <f t="shared" si="90"/>
        <v>0</v>
      </c>
      <c r="T470" s="224">
        <f t="shared" si="91"/>
        <v>0</v>
      </c>
      <c r="U470" s="247"/>
      <c r="V470" s="226"/>
      <c r="W470" s="221"/>
      <c r="X470" s="225"/>
      <c r="Y470" s="216"/>
      <c r="Z470" s="216"/>
      <c r="AA470" s="235"/>
      <c r="AB470" s="217"/>
      <c r="AC470" s="215"/>
      <c r="AD470" s="215"/>
      <c r="AE470" s="129"/>
      <c r="AF470" s="129"/>
      <c r="AG470" s="129"/>
      <c r="AH470" s="10" t="e">
        <f>#REF!*#REF!</f>
        <v>#REF!</v>
      </c>
      <c r="AI470" s="10" t="e">
        <f>#REF!*#REF!</f>
        <v>#REF!</v>
      </c>
      <c r="AJ470" s="10" t="e">
        <f>IF(#REF!='User Input'!$C$1,1,0)</f>
        <v>#REF!</v>
      </c>
      <c r="AK470" s="10" t="e">
        <f t="shared" si="93"/>
        <v>#REF!</v>
      </c>
      <c r="AL470" s="10" t="e">
        <f t="shared" si="92"/>
        <v>#REF!</v>
      </c>
      <c r="AM470" s="10" t="e">
        <f>#REF!</f>
        <v>#REF!</v>
      </c>
      <c r="AN470" s="10" t="e">
        <f>#REF!</f>
        <v>#REF!</v>
      </c>
      <c r="AO470" s="23" t="e">
        <f>#REF!</f>
        <v>#REF!</v>
      </c>
    </row>
    <row r="471" spans="1:41" s="220" customFormat="1">
      <c r="A471" s="238"/>
      <c r="B471" s="221"/>
      <c r="C471" s="221"/>
      <c r="D471" s="222"/>
      <c r="E471" s="216"/>
      <c r="F471" s="216"/>
      <c r="G471" s="133"/>
      <c r="H471" s="129"/>
      <c r="I471" s="129"/>
      <c r="J471" s="129"/>
      <c r="K471" s="129"/>
      <c r="L471" s="129"/>
      <c r="M471" s="223"/>
      <c r="N471" s="220">
        <f t="shared" si="87"/>
        <v>0</v>
      </c>
      <c r="O471" s="220">
        <f>IF(C471='User Input'!$C$1,1,0)</f>
        <v>0</v>
      </c>
      <c r="P471" s="10">
        <f t="shared" si="86"/>
        <v>0</v>
      </c>
      <c r="Q471" s="220">
        <f t="shared" si="88"/>
        <v>0</v>
      </c>
      <c r="R471" s="220">
        <f t="shared" si="89"/>
        <v>0</v>
      </c>
      <c r="S471" s="220">
        <f t="shared" si="90"/>
        <v>0</v>
      </c>
      <c r="T471" s="224">
        <f t="shared" si="91"/>
        <v>0</v>
      </c>
      <c r="U471" s="247"/>
      <c r="V471" s="226"/>
      <c r="W471" s="221"/>
      <c r="X471" s="225"/>
      <c r="Y471" s="216"/>
      <c r="Z471" s="216"/>
      <c r="AA471" s="235"/>
      <c r="AB471" s="217"/>
      <c r="AC471" s="215"/>
      <c r="AD471" s="215"/>
      <c r="AE471" s="129"/>
      <c r="AF471" s="129"/>
      <c r="AG471" s="129"/>
      <c r="AH471" s="10" t="e">
        <f>#REF!*#REF!</f>
        <v>#REF!</v>
      </c>
      <c r="AI471" s="10" t="e">
        <f>#REF!*#REF!</f>
        <v>#REF!</v>
      </c>
      <c r="AJ471" s="10" t="e">
        <f>IF(#REF!='User Input'!$C$1,1,0)</f>
        <v>#REF!</v>
      </c>
      <c r="AK471" s="10" t="e">
        <f t="shared" si="93"/>
        <v>#REF!</v>
      </c>
      <c r="AL471" s="10" t="e">
        <f t="shared" si="92"/>
        <v>#REF!</v>
      </c>
      <c r="AM471" s="10" t="e">
        <f>#REF!</f>
        <v>#REF!</v>
      </c>
      <c r="AN471" s="10" t="e">
        <f>#REF!</f>
        <v>#REF!</v>
      </c>
      <c r="AO471" s="23" t="e">
        <f>#REF!</f>
        <v>#REF!</v>
      </c>
    </row>
    <row r="472" spans="1:41" s="220" customFormat="1">
      <c r="A472" s="238"/>
      <c r="B472" s="221"/>
      <c r="C472" s="221"/>
      <c r="D472" s="222"/>
      <c r="E472" s="216"/>
      <c r="F472" s="216"/>
      <c r="G472" s="133"/>
      <c r="H472" s="129"/>
      <c r="I472" s="129"/>
      <c r="J472" s="129"/>
      <c r="K472" s="129"/>
      <c r="L472" s="129"/>
      <c r="M472" s="223"/>
      <c r="N472" s="220">
        <f t="shared" si="87"/>
        <v>0</v>
      </c>
      <c r="O472" s="220">
        <f>IF(C472='User Input'!$C$1,1,0)</f>
        <v>0</v>
      </c>
      <c r="P472" s="10">
        <f t="shared" si="86"/>
        <v>0</v>
      </c>
      <c r="Q472" s="220">
        <f t="shared" si="88"/>
        <v>0</v>
      </c>
      <c r="R472" s="220">
        <f t="shared" si="89"/>
        <v>0</v>
      </c>
      <c r="S472" s="220">
        <f t="shared" si="90"/>
        <v>0</v>
      </c>
      <c r="T472" s="224">
        <f t="shared" si="91"/>
        <v>0</v>
      </c>
      <c r="U472" s="247"/>
      <c r="V472" s="226"/>
      <c r="W472" s="221"/>
      <c r="X472" s="225"/>
      <c r="Y472" s="216"/>
      <c r="Z472" s="216"/>
      <c r="AA472" s="235"/>
      <c r="AB472" s="217"/>
      <c r="AC472" s="215"/>
      <c r="AD472" s="215"/>
      <c r="AE472" s="129"/>
      <c r="AF472" s="129"/>
      <c r="AG472" s="129"/>
      <c r="AH472" s="10" t="e">
        <f>#REF!*#REF!</f>
        <v>#REF!</v>
      </c>
      <c r="AI472" s="10" t="e">
        <f>#REF!*#REF!</f>
        <v>#REF!</v>
      </c>
      <c r="AJ472" s="10" t="e">
        <f>IF(#REF!='User Input'!$C$1,1,0)</f>
        <v>#REF!</v>
      </c>
      <c r="AK472" s="10" t="e">
        <f t="shared" si="93"/>
        <v>#REF!</v>
      </c>
      <c r="AL472" s="10" t="e">
        <f t="shared" si="92"/>
        <v>#REF!</v>
      </c>
      <c r="AM472" s="10" t="e">
        <f>#REF!</f>
        <v>#REF!</v>
      </c>
      <c r="AN472" s="10" t="e">
        <f>#REF!</f>
        <v>#REF!</v>
      </c>
      <c r="AO472" s="23" t="e">
        <f>#REF!</f>
        <v>#REF!</v>
      </c>
    </row>
    <row r="473" spans="1:41" s="220" customFormat="1">
      <c r="A473" s="238"/>
      <c r="B473" s="221"/>
      <c r="C473" s="221"/>
      <c r="D473" s="222"/>
      <c r="E473" s="216"/>
      <c r="F473" s="216"/>
      <c r="G473" s="133"/>
      <c r="H473" s="129"/>
      <c r="I473" s="129"/>
      <c r="J473" s="129"/>
      <c r="K473" s="129"/>
      <c r="L473" s="129"/>
      <c r="M473" s="223"/>
      <c r="N473" s="220">
        <f t="shared" si="87"/>
        <v>0</v>
      </c>
      <c r="O473" s="220">
        <f>IF(C473='User Input'!$C$1,1,0)</f>
        <v>0</v>
      </c>
      <c r="P473" s="10">
        <f t="shared" si="86"/>
        <v>0</v>
      </c>
      <c r="Q473" s="220">
        <f t="shared" si="88"/>
        <v>0</v>
      </c>
      <c r="R473" s="220">
        <f t="shared" si="89"/>
        <v>0</v>
      </c>
      <c r="S473" s="220">
        <f t="shared" si="90"/>
        <v>0</v>
      </c>
      <c r="T473" s="224">
        <f t="shared" si="91"/>
        <v>0</v>
      </c>
      <c r="U473" s="247"/>
      <c r="V473" s="226"/>
      <c r="W473" s="221"/>
      <c r="X473" s="225"/>
      <c r="Y473" s="216"/>
      <c r="Z473" s="216"/>
      <c r="AA473" s="235"/>
      <c r="AB473" s="217"/>
      <c r="AC473" s="215"/>
      <c r="AD473" s="215"/>
      <c r="AE473" s="129"/>
      <c r="AF473" s="129"/>
      <c r="AG473" s="129"/>
      <c r="AH473" s="10" t="e">
        <f>#REF!*#REF!</f>
        <v>#REF!</v>
      </c>
      <c r="AI473" s="10" t="e">
        <f>#REF!*#REF!</f>
        <v>#REF!</v>
      </c>
      <c r="AJ473" s="10" t="e">
        <f>IF(#REF!='User Input'!$C$1,1,0)</f>
        <v>#REF!</v>
      </c>
      <c r="AK473" s="10" t="e">
        <f t="shared" si="93"/>
        <v>#REF!</v>
      </c>
      <c r="AL473" s="10" t="e">
        <f t="shared" si="92"/>
        <v>#REF!</v>
      </c>
      <c r="AM473" s="10" t="e">
        <f>#REF!</f>
        <v>#REF!</v>
      </c>
      <c r="AN473" s="10" t="e">
        <f>#REF!</f>
        <v>#REF!</v>
      </c>
      <c r="AO473" s="23" t="e">
        <f>#REF!</f>
        <v>#REF!</v>
      </c>
    </row>
    <row r="474" spans="1:41" s="220" customFormat="1">
      <c r="A474" s="238"/>
      <c r="B474" s="221"/>
      <c r="C474" s="221"/>
      <c r="D474" s="222"/>
      <c r="E474" s="216"/>
      <c r="F474" s="216"/>
      <c r="G474" s="133"/>
      <c r="H474" s="129"/>
      <c r="I474" s="129"/>
      <c r="J474" s="129"/>
      <c r="K474" s="129"/>
      <c r="L474" s="129"/>
      <c r="M474" s="223"/>
      <c r="N474" s="220">
        <f t="shared" si="87"/>
        <v>0</v>
      </c>
      <c r="O474" s="220">
        <f>IF(C474='User Input'!$C$1,1,0)</f>
        <v>0</v>
      </c>
      <c r="P474" s="10">
        <f t="shared" si="86"/>
        <v>0</v>
      </c>
      <c r="Q474" s="220">
        <f t="shared" si="88"/>
        <v>0</v>
      </c>
      <c r="R474" s="220">
        <f t="shared" si="89"/>
        <v>0</v>
      </c>
      <c r="S474" s="220">
        <f t="shared" si="90"/>
        <v>0</v>
      </c>
      <c r="T474" s="224">
        <f t="shared" si="91"/>
        <v>0</v>
      </c>
      <c r="U474" s="247"/>
      <c r="V474" s="226"/>
      <c r="W474" s="221"/>
      <c r="X474" s="225"/>
      <c r="Y474" s="216"/>
      <c r="Z474" s="216"/>
      <c r="AA474" s="235"/>
      <c r="AB474" s="217"/>
      <c r="AC474" s="215"/>
      <c r="AD474" s="215"/>
      <c r="AE474" s="129"/>
      <c r="AF474" s="129"/>
      <c r="AG474" s="129"/>
      <c r="AH474" s="10" t="e">
        <f>#REF!*#REF!</f>
        <v>#REF!</v>
      </c>
      <c r="AI474" s="10" t="e">
        <f>#REF!*#REF!</f>
        <v>#REF!</v>
      </c>
      <c r="AJ474" s="10" t="e">
        <f>IF(#REF!='User Input'!$C$1,1,0)</f>
        <v>#REF!</v>
      </c>
      <c r="AK474" s="10" t="e">
        <f t="shared" si="93"/>
        <v>#REF!</v>
      </c>
      <c r="AL474" s="10" t="e">
        <f t="shared" si="92"/>
        <v>#REF!</v>
      </c>
      <c r="AM474" s="10" t="e">
        <f>#REF!</f>
        <v>#REF!</v>
      </c>
      <c r="AN474" s="10" t="e">
        <f>#REF!</f>
        <v>#REF!</v>
      </c>
      <c r="AO474" s="23" t="e">
        <f>#REF!</f>
        <v>#REF!</v>
      </c>
    </row>
    <row r="475" spans="1:41" s="220" customFormat="1">
      <c r="A475" s="238"/>
      <c r="B475" s="221"/>
      <c r="C475" s="221"/>
      <c r="D475" s="222"/>
      <c r="E475" s="216"/>
      <c r="F475" s="216"/>
      <c r="G475" s="133"/>
      <c r="H475" s="129"/>
      <c r="I475" s="129"/>
      <c r="J475" s="129"/>
      <c r="K475" s="129"/>
      <c r="L475" s="129"/>
      <c r="M475" s="223"/>
      <c r="N475" s="220">
        <f t="shared" si="87"/>
        <v>0</v>
      </c>
      <c r="O475" s="220">
        <f>IF(C475='User Input'!$C$1,1,0)</f>
        <v>0</v>
      </c>
      <c r="P475" s="10">
        <f t="shared" si="86"/>
        <v>0</v>
      </c>
      <c r="Q475" s="220">
        <f t="shared" si="88"/>
        <v>0</v>
      </c>
      <c r="R475" s="220">
        <f t="shared" si="89"/>
        <v>0</v>
      </c>
      <c r="S475" s="220">
        <f t="shared" si="90"/>
        <v>0</v>
      </c>
      <c r="T475" s="224">
        <f t="shared" si="91"/>
        <v>0</v>
      </c>
      <c r="U475" s="247"/>
      <c r="V475" s="226"/>
      <c r="W475" s="221"/>
      <c r="X475" s="225"/>
      <c r="Y475" s="216"/>
      <c r="Z475" s="216"/>
      <c r="AA475" s="235"/>
      <c r="AB475" s="217"/>
      <c r="AC475" s="215"/>
      <c r="AD475" s="215"/>
      <c r="AE475" s="129"/>
      <c r="AF475" s="129"/>
      <c r="AG475" s="129"/>
      <c r="AH475" s="10" t="e">
        <f>#REF!*#REF!</f>
        <v>#REF!</v>
      </c>
      <c r="AI475" s="10" t="e">
        <f>#REF!*#REF!</f>
        <v>#REF!</v>
      </c>
      <c r="AJ475" s="10" t="e">
        <f>IF(#REF!='User Input'!$C$1,1,0)</f>
        <v>#REF!</v>
      </c>
      <c r="AK475" s="10" t="e">
        <f t="shared" si="93"/>
        <v>#REF!</v>
      </c>
      <c r="AL475" s="10" t="e">
        <f t="shared" si="92"/>
        <v>#REF!</v>
      </c>
      <c r="AM475" s="10" t="e">
        <f>#REF!</f>
        <v>#REF!</v>
      </c>
      <c r="AN475" s="10" t="e">
        <f>#REF!</f>
        <v>#REF!</v>
      </c>
      <c r="AO475" s="23" t="e">
        <f>#REF!</f>
        <v>#REF!</v>
      </c>
    </row>
    <row r="476" spans="1:41" s="220" customFormat="1">
      <c r="A476" s="238"/>
      <c r="B476" s="221"/>
      <c r="C476" s="221"/>
      <c r="D476" s="222"/>
      <c r="E476" s="216"/>
      <c r="F476" s="216"/>
      <c r="G476" s="133"/>
      <c r="H476" s="129"/>
      <c r="I476" s="129"/>
      <c r="J476" s="129"/>
      <c r="K476" s="129"/>
      <c r="L476" s="129"/>
      <c r="M476" s="223"/>
      <c r="N476" s="220">
        <f t="shared" si="87"/>
        <v>0</v>
      </c>
      <c r="O476" s="220">
        <f>IF(C476='User Input'!$C$1,1,0)</f>
        <v>0</v>
      </c>
      <c r="P476" s="10">
        <f t="shared" si="86"/>
        <v>0</v>
      </c>
      <c r="Q476" s="220">
        <f t="shared" si="88"/>
        <v>0</v>
      </c>
      <c r="R476" s="220">
        <f t="shared" si="89"/>
        <v>0</v>
      </c>
      <c r="S476" s="220">
        <f t="shared" si="90"/>
        <v>0</v>
      </c>
      <c r="T476" s="224">
        <f t="shared" si="91"/>
        <v>0</v>
      </c>
      <c r="U476" s="247"/>
      <c r="V476" s="226"/>
      <c r="W476" s="221"/>
      <c r="X476" s="225"/>
      <c r="Y476" s="216"/>
      <c r="Z476" s="216"/>
      <c r="AA476" s="235"/>
      <c r="AB476" s="217"/>
      <c r="AC476" s="215"/>
      <c r="AD476" s="215"/>
      <c r="AE476" s="129"/>
      <c r="AF476" s="129"/>
      <c r="AG476" s="129"/>
      <c r="AH476" s="10" t="e">
        <f>#REF!*#REF!</f>
        <v>#REF!</v>
      </c>
      <c r="AI476" s="10" t="e">
        <f>#REF!*#REF!</f>
        <v>#REF!</v>
      </c>
      <c r="AJ476" s="10" t="e">
        <f>IF(#REF!='User Input'!$C$1,1,0)</f>
        <v>#REF!</v>
      </c>
      <c r="AK476" s="10" t="e">
        <f t="shared" si="93"/>
        <v>#REF!</v>
      </c>
      <c r="AL476" s="10" t="e">
        <f t="shared" si="92"/>
        <v>#REF!</v>
      </c>
      <c r="AM476" s="10" t="e">
        <f>#REF!</f>
        <v>#REF!</v>
      </c>
      <c r="AN476" s="10" t="e">
        <f>#REF!</f>
        <v>#REF!</v>
      </c>
      <c r="AO476" s="23" t="e">
        <f>#REF!</f>
        <v>#REF!</v>
      </c>
    </row>
    <row r="477" spans="1:41" s="220" customFormat="1">
      <c r="A477" s="238"/>
      <c r="B477" s="221"/>
      <c r="C477" s="221"/>
      <c r="D477" s="222"/>
      <c r="E477" s="216"/>
      <c r="F477" s="216"/>
      <c r="G477" s="133"/>
      <c r="H477" s="129"/>
      <c r="I477" s="129"/>
      <c r="J477" s="129"/>
      <c r="K477" s="129"/>
      <c r="L477" s="129"/>
      <c r="M477" s="223"/>
      <c r="N477" s="220">
        <f t="shared" si="87"/>
        <v>0</v>
      </c>
      <c r="O477" s="220">
        <f>IF(C477='User Input'!$C$1,1,0)</f>
        <v>0</v>
      </c>
      <c r="P477" s="10">
        <f t="shared" si="86"/>
        <v>0</v>
      </c>
      <c r="Q477" s="220">
        <f t="shared" si="88"/>
        <v>0</v>
      </c>
      <c r="R477" s="220">
        <f t="shared" si="89"/>
        <v>0</v>
      </c>
      <c r="S477" s="220">
        <f t="shared" si="90"/>
        <v>0</v>
      </c>
      <c r="T477" s="224">
        <f t="shared" si="91"/>
        <v>0</v>
      </c>
      <c r="U477" s="247"/>
      <c r="V477" s="226"/>
      <c r="W477" s="221"/>
      <c r="X477" s="225"/>
      <c r="Y477" s="216"/>
      <c r="Z477" s="216"/>
      <c r="AA477" s="235"/>
      <c r="AB477" s="217"/>
      <c r="AC477" s="215"/>
      <c r="AD477" s="215"/>
      <c r="AE477" s="129"/>
      <c r="AF477" s="129"/>
      <c r="AG477" s="129"/>
      <c r="AH477" s="10" t="e">
        <f>#REF!*#REF!</f>
        <v>#REF!</v>
      </c>
      <c r="AI477" s="10" t="e">
        <f>#REF!*#REF!</f>
        <v>#REF!</v>
      </c>
      <c r="AJ477" s="10" t="e">
        <f>IF(#REF!='User Input'!$C$1,1,0)</f>
        <v>#REF!</v>
      </c>
      <c r="AK477" s="10" t="e">
        <f t="shared" si="93"/>
        <v>#REF!</v>
      </c>
      <c r="AL477" s="10" t="e">
        <f t="shared" si="92"/>
        <v>#REF!</v>
      </c>
      <c r="AM477" s="10" t="e">
        <f>#REF!</f>
        <v>#REF!</v>
      </c>
      <c r="AN477" s="10" t="e">
        <f>#REF!</f>
        <v>#REF!</v>
      </c>
      <c r="AO477" s="23" t="e">
        <f>#REF!</f>
        <v>#REF!</v>
      </c>
    </row>
    <row r="478" spans="1:41" s="220" customFormat="1">
      <c r="A478" s="238"/>
      <c r="B478" s="221"/>
      <c r="C478" s="221"/>
      <c r="D478" s="222"/>
      <c r="E478" s="216"/>
      <c r="F478" s="216"/>
      <c r="G478" s="133"/>
      <c r="H478" s="129"/>
      <c r="I478" s="129"/>
      <c r="J478" s="129"/>
      <c r="K478" s="129"/>
      <c r="L478" s="129"/>
      <c r="M478" s="223"/>
      <c r="N478" s="220">
        <f t="shared" si="87"/>
        <v>0</v>
      </c>
      <c r="O478" s="220">
        <f>IF(C478='User Input'!$C$1,1,0)</f>
        <v>0</v>
      </c>
      <c r="P478" s="10">
        <f t="shared" si="86"/>
        <v>0</v>
      </c>
      <c r="Q478" s="220">
        <f t="shared" si="88"/>
        <v>0</v>
      </c>
      <c r="R478" s="220">
        <f t="shared" si="89"/>
        <v>0</v>
      </c>
      <c r="S478" s="220">
        <f t="shared" si="90"/>
        <v>0</v>
      </c>
      <c r="T478" s="224">
        <f t="shared" si="91"/>
        <v>0</v>
      </c>
      <c r="U478" s="247"/>
      <c r="V478" s="226"/>
      <c r="W478" s="221"/>
      <c r="X478" s="225"/>
      <c r="Y478" s="216"/>
      <c r="Z478" s="216"/>
      <c r="AA478" s="235"/>
      <c r="AB478" s="217"/>
      <c r="AC478" s="215"/>
      <c r="AD478" s="215"/>
      <c r="AE478" s="129"/>
      <c r="AF478" s="129"/>
      <c r="AG478" s="129"/>
      <c r="AH478" s="10" t="e">
        <f>#REF!*#REF!</f>
        <v>#REF!</v>
      </c>
      <c r="AI478" s="10" t="e">
        <f>#REF!*#REF!</f>
        <v>#REF!</v>
      </c>
      <c r="AJ478" s="10" t="e">
        <f>IF(#REF!='User Input'!$C$1,1,0)</f>
        <v>#REF!</v>
      </c>
      <c r="AK478" s="10" t="e">
        <f t="shared" si="93"/>
        <v>#REF!</v>
      </c>
      <c r="AL478" s="10" t="e">
        <f t="shared" si="92"/>
        <v>#REF!</v>
      </c>
      <c r="AM478" s="10" t="e">
        <f>#REF!</f>
        <v>#REF!</v>
      </c>
      <c r="AN478" s="10" t="e">
        <f>#REF!</f>
        <v>#REF!</v>
      </c>
      <c r="AO478" s="23" t="e">
        <f>#REF!</f>
        <v>#REF!</v>
      </c>
    </row>
    <row r="479" spans="1:41" s="220" customFormat="1">
      <c r="A479" s="238"/>
      <c r="B479" s="221"/>
      <c r="C479" s="221"/>
      <c r="D479" s="222"/>
      <c r="E479" s="216"/>
      <c r="F479" s="216"/>
      <c r="G479" s="133"/>
      <c r="H479" s="129"/>
      <c r="I479" s="129"/>
      <c r="J479" s="129"/>
      <c r="K479" s="129"/>
      <c r="L479" s="129"/>
      <c r="M479" s="223"/>
      <c r="N479" s="220">
        <f t="shared" si="87"/>
        <v>0</v>
      </c>
      <c r="O479" s="220">
        <f>IF(C479='User Input'!$C$1,1,0)</f>
        <v>0</v>
      </c>
      <c r="P479" s="10">
        <f t="shared" si="86"/>
        <v>0</v>
      </c>
      <c r="Q479" s="220">
        <f t="shared" si="88"/>
        <v>0</v>
      </c>
      <c r="R479" s="220">
        <f t="shared" si="89"/>
        <v>0</v>
      </c>
      <c r="S479" s="220">
        <f t="shared" si="90"/>
        <v>0</v>
      </c>
      <c r="T479" s="224">
        <f t="shared" si="91"/>
        <v>0</v>
      </c>
      <c r="U479" s="247"/>
      <c r="V479" s="226"/>
      <c r="W479" s="221"/>
      <c r="X479" s="225"/>
      <c r="Y479" s="216"/>
      <c r="Z479" s="216"/>
      <c r="AA479" s="235"/>
      <c r="AB479" s="217"/>
      <c r="AC479" s="215"/>
      <c r="AD479" s="215"/>
      <c r="AE479" s="129"/>
      <c r="AF479" s="129"/>
      <c r="AG479" s="129"/>
      <c r="AH479" s="10" t="e">
        <f>#REF!*#REF!</f>
        <v>#REF!</v>
      </c>
      <c r="AI479" s="10" t="e">
        <f>#REF!*#REF!</f>
        <v>#REF!</v>
      </c>
      <c r="AJ479" s="10" t="e">
        <f>IF(#REF!='User Input'!$C$1,1,0)</f>
        <v>#REF!</v>
      </c>
      <c r="AK479" s="10" t="e">
        <f t="shared" si="93"/>
        <v>#REF!</v>
      </c>
      <c r="AL479" s="10" t="e">
        <f t="shared" si="92"/>
        <v>#REF!</v>
      </c>
      <c r="AM479" s="10" t="e">
        <f>#REF!</f>
        <v>#REF!</v>
      </c>
      <c r="AN479" s="10" t="e">
        <f>#REF!</f>
        <v>#REF!</v>
      </c>
      <c r="AO479" s="23" t="e">
        <f>#REF!</f>
        <v>#REF!</v>
      </c>
    </row>
    <row r="480" spans="1:41" s="220" customFormat="1">
      <c r="A480" s="238"/>
      <c r="B480" s="221"/>
      <c r="C480" s="221"/>
      <c r="D480" s="222"/>
      <c r="E480" s="216"/>
      <c r="F480" s="216"/>
      <c r="G480" s="133"/>
      <c r="H480" s="129"/>
      <c r="I480" s="129"/>
      <c r="J480" s="129"/>
      <c r="K480" s="129"/>
      <c r="L480" s="129"/>
      <c r="M480" s="223"/>
      <c r="N480" s="220">
        <f t="shared" si="87"/>
        <v>0</v>
      </c>
      <c r="O480" s="220">
        <f>IF(C480='User Input'!$C$1,1,0)</f>
        <v>0</v>
      </c>
      <c r="P480" s="10">
        <f t="shared" si="86"/>
        <v>0</v>
      </c>
      <c r="Q480" s="220">
        <f t="shared" si="88"/>
        <v>0</v>
      </c>
      <c r="R480" s="220">
        <f t="shared" si="89"/>
        <v>0</v>
      </c>
      <c r="S480" s="220">
        <f t="shared" si="90"/>
        <v>0</v>
      </c>
      <c r="T480" s="224">
        <f t="shared" si="91"/>
        <v>0</v>
      </c>
      <c r="U480" s="247"/>
      <c r="V480" s="226"/>
      <c r="W480" s="221"/>
      <c r="X480" s="225"/>
      <c r="Y480" s="216"/>
      <c r="Z480" s="216"/>
      <c r="AA480" s="235"/>
      <c r="AB480" s="217"/>
      <c r="AC480" s="215"/>
      <c r="AD480" s="215"/>
      <c r="AE480" s="129"/>
      <c r="AF480" s="129"/>
      <c r="AG480" s="129"/>
      <c r="AH480" s="10" t="e">
        <f>#REF!*#REF!</f>
        <v>#REF!</v>
      </c>
      <c r="AI480" s="10" t="e">
        <f>#REF!*#REF!</f>
        <v>#REF!</v>
      </c>
      <c r="AJ480" s="10" t="e">
        <f>IF(#REF!='User Input'!$C$1,1,0)</f>
        <v>#REF!</v>
      </c>
      <c r="AK480" s="10" t="e">
        <f t="shared" si="93"/>
        <v>#REF!</v>
      </c>
      <c r="AL480" s="10" t="e">
        <f t="shared" si="92"/>
        <v>#REF!</v>
      </c>
      <c r="AM480" s="10" t="e">
        <f>#REF!</f>
        <v>#REF!</v>
      </c>
      <c r="AN480" s="10" t="e">
        <f>#REF!</f>
        <v>#REF!</v>
      </c>
      <c r="AO480" s="23" t="e">
        <f>#REF!</f>
        <v>#REF!</v>
      </c>
    </row>
    <row r="481" spans="1:41" s="220" customFormat="1">
      <c r="A481" s="238"/>
      <c r="B481" s="221"/>
      <c r="C481" s="221"/>
      <c r="D481" s="222"/>
      <c r="E481" s="216"/>
      <c r="F481" s="216"/>
      <c r="G481" s="133"/>
      <c r="H481" s="129"/>
      <c r="I481" s="129"/>
      <c r="J481" s="129"/>
      <c r="K481" s="129"/>
      <c r="L481" s="129"/>
      <c r="M481" s="223"/>
      <c r="N481" s="220">
        <f t="shared" si="87"/>
        <v>0</v>
      </c>
      <c r="O481" s="220">
        <f>IF(C481='User Input'!$C$1,1,0)</f>
        <v>0</v>
      </c>
      <c r="P481" s="10">
        <f t="shared" si="86"/>
        <v>0</v>
      </c>
      <c r="Q481" s="220">
        <f t="shared" si="88"/>
        <v>0</v>
      </c>
      <c r="R481" s="220">
        <f t="shared" si="89"/>
        <v>0</v>
      </c>
      <c r="S481" s="220">
        <f t="shared" si="90"/>
        <v>0</v>
      </c>
      <c r="T481" s="224">
        <f t="shared" si="91"/>
        <v>0</v>
      </c>
      <c r="U481" s="247"/>
      <c r="V481" s="226"/>
      <c r="W481" s="221"/>
      <c r="X481" s="225"/>
      <c r="Y481" s="216"/>
      <c r="Z481" s="216"/>
      <c r="AA481" s="235"/>
      <c r="AB481" s="217"/>
      <c r="AC481" s="215"/>
      <c r="AD481" s="215"/>
      <c r="AE481" s="129"/>
      <c r="AF481" s="129"/>
      <c r="AG481" s="129"/>
      <c r="AH481" s="10" t="e">
        <f>#REF!*#REF!</f>
        <v>#REF!</v>
      </c>
      <c r="AI481" s="10" t="e">
        <f>#REF!*#REF!</f>
        <v>#REF!</v>
      </c>
      <c r="AJ481" s="10" t="e">
        <f>IF(#REF!='User Input'!$C$1,1,0)</f>
        <v>#REF!</v>
      </c>
      <c r="AK481" s="10" t="e">
        <f t="shared" si="93"/>
        <v>#REF!</v>
      </c>
      <c r="AL481" s="10" t="e">
        <f t="shared" si="92"/>
        <v>#REF!</v>
      </c>
      <c r="AM481" s="10" t="e">
        <f>#REF!</f>
        <v>#REF!</v>
      </c>
      <c r="AN481" s="10" t="e">
        <f>#REF!</f>
        <v>#REF!</v>
      </c>
      <c r="AO481" s="23" t="e">
        <f>#REF!</f>
        <v>#REF!</v>
      </c>
    </row>
    <row r="482" spans="1:41" s="220" customFormat="1">
      <c r="A482" s="238"/>
      <c r="B482" s="221"/>
      <c r="C482" s="221"/>
      <c r="D482" s="222"/>
      <c r="E482" s="216"/>
      <c r="F482" s="216"/>
      <c r="G482" s="133"/>
      <c r="H482" s="129"/>
      <c r="I482" s="129"/>
      <c r="J482" s="129"/>
      <c r="K482" s="129"/>
      <c r="L482" s="129"/>
      <c r="M482" s="223"/>
      <c r="N482" s="220">
        <f t="shared" si="87"/>
        <v>0</v>
      </c>
      <c r="O482" s="220">
        <f>IF(C482='User Input'!$C$1,1,0)</f>
        <v>0</v>
      </c>
      <c r="P482" s="10">
        <f t="shared" si="86"/>
        <v>0</v>
      </c>
      <c r="Q482" s="220">
        <f t="shared" si="88"/>
        <v>0</v>
      </c>
      <c r="R482" s="220">
        <f t="shared" si="89"/>
        <v>0</v>
      </c>
      <c r="S482" s="220">
        <f t="shared" si="90"/>
        <v>0</v>
      </c>
      <c r="T482" s="224">
        <f t="shared" si="91"/>
        <v>0</v>
      </c>
      <c r="U482" s="247"/>
      <c r="V482" s="226"/>
      <c r="W482" s="221"/>
      <c r="X482" s="225"/>
      <c r="Y482" s="216"/>
      <c r="Z482" s="216"/>
      <c r="AA482" s="235"/>
      <c r="AB482" s="217"/>
      <c r="AC482" s="215"/>
      <c r="AD482" s="215"/>
      <c r="AE482" s="129"/>
      <c r="AF482" s="129"/>
      <c r="AG482" s="129"/>
      <c r="AH482" s="10" t="e">
        <f>#REF!*#REF!</f>
        <v>#REF!</v>
      </c>
      <c r="AI482" s="10" t="e">
        <f>#REF!*#REF!</f>
        <v>#REF!</v>
      </c>
      <c r="AJ482" s="10" t="e">
        <f>IF(#REF!='User Input'!$C$1,1,0)</f>
        <v>#REF!</v>
      </c>
      <c r="AK482" s="10" t="e">
        <f t="shared" si="93"/>
        <v>#REF!</v>
      </c>
      <c r="AL482" s="10" t="e">
        <f t="shared" si="92"/>
        <v>#REF!</v>
      </c>
      <c r="AM482" s="10" t="e">
        <f>#REF!</f>
        <v>#REF!</v>
      </c>
      <c r="AN482" s="10" t="e">
        <f>#REF!</f>
        <v>#REF!</v>
      </c>
      <c r="AO482" s="23" t="e">
        <f>#REF!</f>
        <v>#REF!</v>
      </c>
    </row>
    <row r="483" spans="1:41" s="220" customFormat="1">
      <c r="A483" s="238"/>
      <c r="B483" s="221"/>
      <c r="C483" s="221"/>
      <c r="D483" s="222"/>
      <c r="E483" s="216"/>
      <c r="F483" s="216"/>
      <c r="G483" s="133"/>
      <c r="H483" s="129"/>
      <c r="I483" s="129"/>
      <c r="J483" s="129"/>
      <c r="K483" s="129"/>
      <c r="L483" s="129"/>
      <c r="M483" s="223"/>
      <c r="N483" s="220">
        <f t="shared" si="87"/>
        <v>0</v>
      </c>
      <c r="O483" s="220">
        <f>IF(C483='User Input'!$C$1,1,0)</f>
        <v>0</v>
      </c>
      <c r="P483" s="10">
        <f t="shared" si="86"/>
        <v>0</v>
      </c>
      <c r="Q483" s="220">
        <f t="shared" si="88"/>
        <v>0</v>
      </c>
      <c r="R483" s="220">
        <f t="shared" si="89"/>
        <v>0</v>
      </c>
      <c r="S483" s="220">
        <f t="shared" si="90"/>
        <v>0</v>
      </c>
      <c r="T483" s="224">
        <f t="shared" si="91"/>
        <v>0</v>
      </c>
      <c r="U483" s="247"/>
      <c r="V483" s="226"/>
      <c r="W483" s="221"/>
      <c r="X483" s="225"/>
      <c r="Y483" s="216"/>
      <c r="Z483" s="216"/>
      <c r="AA483" s="235"/>
      <c r="AB483" s="217"/>
      <c r="AC483" s="215"/>
      <c r="AD483" s="215"/>
      <c r="AE483" s="129"/>
      <c r="AF483" s="129"/>
      <c r="AG483" s="129"/>
      <c r="AH483" s="10" t="e">
        <f>#REF!*#REF!</f>
        <v>#REF!</v>
      </c>
      <c r="AI483" s="10" t="e">
        <f>#REF!*#REF!</f>
        <v>#REF!</v>
      </c>
      <c r="AJ483" s="10" t="e">
        <f>IF(#REF!='User Input'!$C$1,1,0)</f>
        <v>#REF!</v>
      </c>
      <c r="AK483" s="10" t="e">
        <f t="shared" si="93"/>
        <v>#REF!</v>
      </c>
      <c r="AL483" s="10" t="e">
        <f t="shared" si="92"/>
        <v>#REF!</v>
      </c>
      <c r="AM483" s="10" t="e">
        <f>#REF!</f>
        <v>#REF!</v>
      </c>
      <c r="AN483" s="10" t="e">
        <f>#REF!</f>
        <v>#REF!</v>
      </c>
      <c r="AO483" s="23" t="e">
        <f>#REF!</f>
        <v>#REF!</v>
      </c>
    </row>
    <row r="484" spans="1:41" s="220" customFormat="1">
      <c r="A484" s="238"/>
      <c r="B484" s="221"/>
      <c r="C484" s="221"/>
      <c r="D484" s="222"/>
      <c r="E484" s="216"/>
      <c r="F484" s="216"/>
      <c r="G484" s="133"/>
      <c r="H484" s="129"/>
      <c r="I484" s="129"/>
      <c r="J484" s="129"/>
      <c r="K484" s="129"/>
      <c r="L484" s="129"/>
      <c r="M484" s="223"/>
      <c r="N484" s="220">
        <f t="shared" si="87"/>
        <v>0</v>
      </c>
      <c r="O484" s="220">
        <f>IF(C484='User Input'!$C$1,1,0)</f>
        <v>0</v>
      </c>
      <c r="P484" s="10">
        <f t="shared" si="86"/>
        <v>0</v>
      </c>
      <c r="Q484" s="220">
        <f t="shared" si="88"/>
        <v>0</v>
      </c>
      <c r="R484" s="220">
        <f t="shared" si="89"/>
        <v>0</v>
      </c>
      <c r="S484" s="220">
        <f t="shared" si="90"/>
        <v>0</v>
      </c>
      <c r="T484" s="224">
        <f t="shared" si="91"/>
        <v>0</v>
      </c>
      <c r="U484" s="247"/>
      <c r="V484" s="226"/>
      <c r="W484" s="221"/>
      <c r="X484" s="225"/>
      <c r="Y484" s="216"/>
      <c r="Z484" s="216"/>
      <c r="AA484" s="235"/>
      <c r="AB484" s="217"/>
      <c r="AC484" s="215"/>
      <c r="AD484" s="215"/>
      <c r="AE484" s="129"/>
      <c r="AF484" s="129"/>
      <c r="AG484" s="129"/>
      <c r="AH484" s="10" t="e">
        <f>#REF!*#REF!</f>
        <v>#REF!</v>
      </c>
      <c r="AI484" s="10" t="e">
        <f>#REF!*#REF!</f>
        <v>#REF!</v>
      </c>
      <c r="AJ484" s="10" t="e">
        <f>IF(#REF!='User Input'!$C$1,1,0)</f>
        <v>#REF!</v>
      </c>
      <c r="AK484" s="10" t="e">
        <f t="shared" si="93"/>
        <v>#REF!</v>
      </c>
      <c r="AL484" s="10" t="e">
        <f t="shared" si="92"/>
        <v>#REF!</v>
      </c>
      <c r="AM484" s="10" t="e">
        <f>#REF!</f>
        <v>#REF!</v>
      </c>
      <c r="AN484" s="10" t="e">
        <f>#REF!</f>
        <v>#REF!</v>
      </c>
      <c r="AO484" s="23" t="e">
        <f>#REF!</f>
        <v>#REF!</v>
      </c>
    </row>
    <row r="485" spans="1:41" s="220" customFormat="1">
      <c r="A485" s="238"/>
      <c r="B485" s="221"/>
      <c r="C485" s="221"/>
      <c r="D485" s="222"/>
      <c r="E485" s="216"/>
      <c r="F485" s="216"/>
      <c r="G485" s="133"/>
      <c r="H485" s="129"/>
      <c r="I485" s="129"/>
      <c r="J485" s="129"/>
      <c r="K485" s="129"/>
      <c r="L485" s="129"/>
      <c r="M485" s="223"/>
      <c r="N485" s="220">
        <f t="shared" si="87"/>
        <v>0</v>
      </c>
      <c r="O485" s="220">
        <f>IF(C485='User Input'!$C$1,1,0)</f>
        <v>0</v>
      </c>
      <c r="P485" s="10">
        <f t="shared" si="86"/>
        <v>0</v>
      </c>
      <c r="Q485" s="220">
        <f t="shared" si="88"/>
        <v>0</v>
      </c>
      <c r="R485" s="220">
        <f t="shared" si="89"/>
        <v>0</v>
      </c>
      <c r="S485" s="220">
        <f t="shared" si="90"/>
        <v>0</v>
      </c>
      <c r="T485" s="224">
        <f t="shared" si="91"/>
        <v>0</v>
      </c>
      <c r="U485" s="247"/>
      <c r="V485" s="226"/>
      <c r="W485" s="221"/>
      <c r="X485" s="225"/>
      <c r="Y485" s="216"/>
      <c r="Z485" s="216"/>
      <c r="AA485" s="235"/>
      <c r="AB485" s="217"/>
      <c r="AC485" s="215"/>
      <c r="AD485" s="215"/>
      <c r="AE485" s="129"/>
      <c r="AF485" s="129"/>
      <c r="AG485" s="129"/>
      <c r="AH485" s="10" t="e">
        <f>#REF!*#REF!</f>
        <v>#REF!</v>
      </c>
      <c r="AI485" s="10" t="e">
        <f>#REF!*#REF!</f>
        <v>#REF!</v>
      </c>
      <c r="AJ485" s="10" t="e">
        <f>IF(#REF!='User Input'!$C$1,1,0)</f>
        <v>#REF!</v>
      </c>
      <c r="AK485" s="10" t="e">
        <f t="shared" si="93"/>
        <v>#REF!</v>
      </c>
      <c r="AL485" s="10" t="e">
        <f t="shared" si="92"/>
        <v>#REF!</v>
      </c>
      <c r="AM485" s="10" t="e">
        <f>#REF!</f>
        <v>#REF!</v>
      </c>
      <c r="AN485" s="10" t="e">
        <f>#REF!</f>
        <v>#REF!</v>
      </c>
      <c r="AO485" s="23" t="e">
        <f>#REF!</f>
        <v>#REF!</v>
      </c>
    </row>
    <row r="486" spans="1:41" s="220" customFormat="1">
      <c r="A486" s="238"/>
      <c r="B486" s="221"/>
      <c r="C486" s="221"/>
      <c r="D486" s="222"/>
      <c r="E486" s="216"/>
      <c r="F486" s="216"/>
      <c r="G486" s="133"/>
      <c r="H486" s="129"/>
      <c r="I486" s="129"/>
      <c r="J486" s="129"/>
      <c r="K486" s="129"/>
      <c r="L486" s="129"/>
      <c r="M486" s="223"/>
      <c r="N486" s="220">
        <f t="shared" si="87"/>
        <v>0</v>
      </c>
      <c r="O486" s="220">
        <f>IF(C486='User Input'!$C$1,1,0)</f>
        <v>0</v>
      </c>
      <c r="P486" s="10">
        <f t="shared" si="86"/>
        <v>0</v>
      </c>
      <c r="Q486" s="220">
        <f t="shared" si="88"/>
        <v>0</v>
      </c>
      <c r="R486" s="220">
        <f t="shared" si="89"/>
        <v>0</v>
      </c>
      <c r="S486" s="220">
        <f t="shared" si="90"/>
        <v>0</v>
      </c>
      <c r="T486" s="224">
        <f t="shared" si="91"/>
        <v>0</v>
      </c>
      <c r="U486" s="247"/>
      <c r="V486" s="226"/>
      <c r="W486" s="221"/>
      <c r="X486" s="225"/>
      <c r="Y486" s="216"/>
      <c r="Z486" s="216"/>
      <c r="AA486" s="235"/>
      <c r="AB486" s="217"/>
      <c r="AC486" s="215"/>
      <c r="AD486" s="215"/>
      <c r="AE486" s="129"/>
      <c r="AF486" s="129"/>
      <c r="AG486" s="129"/>
      <c r="AH486" s="10" t="e">
        <f>#REF!*#REF!</f>
        <v>#REF!</v>
      </c>
      <c r="AI486" s="10" t="e">
        <f>#REF!*#REF!</f>
        <v>#REF!</v>
      </c>
      <c r="AJ486" s="10" t="e">
        <f>IF(#REF!='User Input'!$C$1,1,0)</f>
        <v>#REF!</v>
      </c>
      <c r="AK486" s="10" t="e">
        <f t="shared" si="93"/>
        <v>#REF!</v>
      </c>
      <c r="AL486" s="10" t="e">
        <f t="shared" si="92"/>
        <v>#REF!</v>
      </c>
      <c r="AM486" s="10" t="e">
        <f>#REF!</f>
        <v>#REF!</v>
      </c>
      <c r="AN486" s="10" t="e">
        <f>#REF!</f>
        <v>#REF!</v>
      </c>
      <c r="AO486" s="23" t="e">
        <f>#REF!</f>
        <v>#REF!</v>
      </c>
    </row>
    <row r="487" spans="1:41" s="220" customFormat="1">
      <c r="A487" s="238"/>
      <c r="B487" s="221"/>
      <c r="C487" s="221"/>
      <c r="D487" s="222"/>
      <c r="E487" s="216"/>
      <c r="F487" s="216"/>
      <c r="G487" s="133"/>
      <c r="H487" s="129"/>
      <c r="I487" s="129"/>
      <c r="J487" s="129"/>
      <c r="K487" s="129"/>
      <c r="L487" s="129"/>
      <c r="M487" s="223"/>
      <c r="N487" s="220">
        <f t="shared" si="87"/>
        <v>0</v>
      </c>
      <c r="O487" s="220">
        <f>IF(C487='User Input'!$C$1,1,0)</f>
        <v>0</v>
      </c>
      <c r="P487" s="10">
        <f t="shared" si="86"/>
        <v>0</v>
      </c>
      <c r="Q487" s="220">
        <f t="shared" si="88"/>
        <v>0</v>
      </c>
      <c r="R487" s="220">
        <f t="shared" si="89"/>
        <v>0</v>
      </c>
      <c r="S487" s="220">
        <f t="shared" si="90"/>
        <v>0</v>
      </c>
      <c r="T487" s="224">
        <f t="shared" si="91"/>
        <v>0</v>
      </c>
      <c r="U487" s="247"/>
      <c r="V487" s="226"/>
      <c r="W487" s="221"/>
      <c r="X487" s="225"/>
      <c r="Y487" s="216"/>
      <c r="Z487" s="216"/>
      <c r="AA487" s="235"/>
      <c r="AB487" s="217"/>
      <c r="AC487" s="215"/>
      <c r="AD487" s="215"/>
      <c r="AE487" s="129"/>
      <c r="AF487" s="129"/>
      <c r="AG487" s="129"/>
      <c r="AH487" s="10" t="e">
        <f>#REF!*#REF!</f>
        <v>#REF!</v>
      </c>
      <c r="AI487" s="10" t="e">
        <f>#REF!*#REF!</f>
        <v>#REF!</v>
      </c>
      <c r="AJ487" s="10" t="e">
        <f>IF(#REF!='User Input'!$C$1,1,0)</f>
        <v>#REF!</v>
      </c>
      <c r="AK487" s="10" t="e">
        <f t="shared" si="93"/>
        <v>#REF!</v>
      </c>
      <c r="AL487" s="10" t="e">
        <f t="shared" si="92"/>
        <v>#REF!</v>
      </c>
      <c r="AM487" s="10" t="e">
        <f>#REF!</f>
        <v>#REF!</v>
      </c>
      <c r="AN487" s="10" t="e">
        <f>#REF!</f>
        <v>#REF!</v>
      </c>
      <c r="AO487" s="23" t="e">
        <f>#REF!</f>
        <v>#REF!</v>
      </c>
    </row>
    <row r="488" spans="1:41" s="220" customFormat="1">
      <c r="A488" s="238"/>
      <c r="B488" s="221"/>
      <c r="C488" s="221"/>
      <c r="D488" s="222"/>
      <c r="E488" s="216"/>
      <c r="F488" s="216"/>
      <c r="G488" s="133"/>
      <c r="H488" s="129"/>
      <c r="I488" s="129"/>
      <c r="J488" s="129"/>
      <c r="K488" s="129"/>
      <c r="L488" s="129"/>
      <c r="M488" s="223"/>
      <c r="N488" s="220">
        <f t="shared" si="87"/>
        <v>0</v>
      </c>
      <c r="O488" s="220">
        <f>IF(C488='User Input'!$C$1,1,0)</f>
        <v>0</v>
      </c>
      <c r="P488" s="10">
        <f t="shared" ref="P488:P551" si="94">O488+P487</f>
        <v>0</v>
      </c>
      <c r="Q488" s="220">
        <f t="shared" si="88"/>
        <v>0</v>
      </c>
      <c r="R488" s="220">
        <f t="shared" si="89"/>
        <v>0</v>
      </c>
      <c r="S488" s="220">
        <f t="shared" si="90"/>
        <v>0</v>
      </c>
      <c r="T488" s="224">
        <f t="shared" si="91"/>
        <v>0</v>
      </c>
      <c r="U488" s="247"/>
      <c r="V488" s="226"/>
      <c r="W488" s="221"/>
      <c r="X488" s="225"/>
      <c r="Y488" s="216"/>
      <c r="Z488" s="216"/>
      <c r="AA488" s="235"/>
      <c r="AB488" s="217"/>
      <c r="AC488" s="215"/>
      <c r="AD488" s="215"/>
      <c r="AE488" s="129"/>
      <c r="AF488" s="129"/>
      <c r="AG488" s="129"/>
      <c r="AH488" s="10" t="e">
        <f>#REF!*#REF!</f>
        <v>#REF!</v>
      </c>
      <c r="AI488" s="10" t="e">
        <f>#REF!*#REF!</f>
        <v>#REF!</v>
      </c>
      <c r="AJ488" s="10" t="e">
        <f>IF(#REF!='User Input'!$C$1,1,0)</f>
        <v>#REF!</v>
      </c>
      <c r="AK488" s="10" t="e">
        <f t="shared" si="93"/>
        <v>#REF!</v>
      </c>
      <c r="AL488" s="10" t="e">
        <f t="shared" si="92"/>
        <v>#REF!</v>
      </c>
      <c r="AM488" s="10" t="e">
        <f>#REF!</f>
        <v>#REF!</v>
      </c>
      <c r="AN488" s="10" t="e">
        <f>#REF!</f>
        <v>#REF!</v>
      </c>
      <c r="AO488" s="23" t="e">
        <f>#REF!</f>
        <v>#REF!</v>
      </c>
    </row>
    <row r="489" spans="1:41" s="220" customFormat="1">
      <c r="A489" s="238"/>
      <c r="B489" s="221"/>
      <c r="C489" s="221"/>
      <c r="D489" s="222"/>
      <c r="E489" s="216"/>
      <c r="F489" s="216"/>
      <c r="G489" s="133"/>
      <c r="H489" s="129"/>
      <c r="I489" s="129"/>
      <c r="J489" s="129"/>
      <c r="K489" s="129"/>
      <c r="L489" s="129"/>
      <c r="M489" s="223"/>
      <c r="N489" s="220">
        <f t="shared" si="87"/>
        <v>0</v>
      </c>
      <c r="O489" s="220">
        <f>IF(C489='User Input'!$C$1,1,0)</f>
        <v>0</v>
      </c>
      <c r="P489" s="10">
        <f t="shared" si="94"/>
        <v>0</v>
      </c>
      <c r="Q489" s="220">
        <f t="shared" si="88"/>
        <v>0</v>
      </c>
      <c r="R489" s="220">
        <f t="shared" si="89"/>
        <v>0</v>
      </c>
      <c r="S489" s="220">
        <f t="shared" si="90"/>
        <v>0</v>
      </c>
      <c r="T489" s="224">
        <f t="shared" si="91"/>
        <v>0</v>
      </c>
      <c r="U489" s="247"/>
      <c r="V489" s="226"/>
      <c r="W489" s="221"/>
      <c r="X489" s="225"/>
      <c r="Y489" s="216"/>
      <c r="Z489" s="216"/>
      <c r="AA489" s="235"/>
      <c r="AB489" s="217"/>
      <c r="AC489" s="215"/>
      <c r="AD489" s="215"/>
      <c r="AE489" s="129"/>
      <c r="AF489" s="129"/>
      <c r="AG489" s="129"/>
      <c r="AH489" s="10" t="e">
        <f>#REF!*#REF!</f>
        <v>#REF!</v>
      </c>
      <c r="AI489" s="10" t="e">
        <f>#REF!*#REF!</f>
        <v>#REF!</v>
      </c>
      <c r="AJ489" s="10" t="e">
        <f>IF(#REF!='User Input'!$C$1,1,0)</f>
        <v>#REF!</v>
      </c>
      <c r="AK489" s="10" t="e">
        <f t="shared" si="93"/>
        <v>#REF!</v>
      </c>
      <c r="AL489" s="10" t="e">
        <f t="shared" si="92"/>
        <v>#REF!</v>
      </c>
      <c r="AM489" s="10" t="e">
        <f>#REF!</f>
        <v>#REF!</v>
      </c>
      <c r="AN489" s="10" t="e">
        <f>#REF!</f>
        <v>#REF!</v>
      </c>
      <c r="AO489" s="23" t="e">
        <f>#REF!</f>
        <v>#REF!</v>
      </c>
    </row>
    <row r="490" spans="1:41" s="220" customFormat="1">
      <c r="A490" s="238"/>
      <c r="B490" s="221"/>
      <c r="C490" s="221"/>
      <c r="D490" s="222"/>
      <c r="E490" s="216"/>
      <c r="F490" s="216"/>
      <c r="G490" s="133"/>
      <c r="H490" s="129"/>
      <c r="I490" s="129"/>
      <c r="J490" s="129"/>
      <c r="K490" s="129"/>
      <c r="L490" s="129"/>
      <c r="M490" s="223"/>
      <c r="N490" s="220">
        <f t="shared" si="87"/>
        <v>0</v>
      </c>
      <c r="O490" s="220">
        <f>IF(C490='User Input'!$C$1,1,0)</f>
        <v>0</v>
      </c>
      <c r="P490" s="10">
        <f t="shared" si="94"/>
        <v>0</v>
      </c>
      <c r="Q490" s="220">
        <f t="shared" si="88"/>
        <v>0</v>
      </c>
      <c r="R490" s="220">
        <f t="shared" si="89"/>
        <v>0</v>
      </c>
      <c r="S490" s="220">
        <f t="shared" si="90"/>
        <v>0</v>
      </c>
      <c r="T490" s="224">
        <f t="shared" si="91"/>
        <v>0</v>
      </c>
      <c r="U490" s="247"/>
      <c r="V490" s="226"/>
      <c r="W490" s="221"/>
      <c r="X490" s="225"/>
      <c r="Y490" s="216"/>
      <c r="Z490" s="216"/>
      <c r="AA490" s="235"/>
      <c r="AB490" s="217"/>
      <c r="AC490" s="215"/>
      <c r="AD490" s="215"/>
      <c r="AE490" s="129"/>
      <c r="AF490" s="129"/>
      <c r="AG490" s="129"/>
      <c r="AH490" s="10" t="e">
        <f>#REF!*#REF!</f>
        <v>#REF!</v>
      </c>
      <c r="AI490" s="10" t="e">
        <f>#REF!*#REF!</f>
        <v>#REF!</v>
      </c>
      <c r="AJ490" s="10" t="e">
        <f>IF(#REF!='User Input'!$C$1,1,0)</f>
        <v>#REF!</v>
      </c>
      <c r="AK490" s="10" t="e">
        <f t="shared" si="93"/>
        <v>#REF!</v>
      </c>
      <c r="AL490" s="10" t="e">
        <f t="shared" si="92"/>
        <v>#REF!</v>
      </c>
      <c r="AM490" s="10" t="e">
        <f>#REF!</f>
        <v>#REF!</v>
      </c>
      <c r="AN490" s="10" t="e">
        <f>#REF!</f>
        <v>#REF!</v>
      </c>
      <c r="AO490" s="23" t="e">
        <f>#REF!</f>
        <v>#REF!</v>
      </c>
    </row>
    <row r="491" spans="1:41" s="220" customFormat="1">
      <c r="A491" s="238"/>
      <c r="B491" s="221"/>
      <c r="C491" s="221"/>
      <c r="D491" s="222"/>
      <c r="E491" s="216"/>
      <c r="F491" s="216"/>
      <c r="G491" s="133"/>
      <c r="H491" s="129"/>
      <c r="I491" s="129"/>
      <c r="J491" s="129"/>
      <c r="K491" s="129"/>
      <c r="L491" s="129"/>
      <c r="M491" s="223"/>
      <c r="N491" s="220">
        <f t="shared" si="87"/>
        <v>0</v>
      </c>
      <c r="O491" s="220">
        <f>IF(C491='User Input'!$C$1,1,0)</f>
        <v>0</v>
      </c>
      <c r="P491" s="10">
        <f t="shared" si="94"/>
        <v>0</v>
      </c>
      <c r="Q491" s="220">
        <f t="shared" si="88"/>
        <v>0</v>
      </c>
      <c r="R491" s="220">
        <f t="shared" si="89"/>
        <v>0</v>
      </c>
      <c r="S491" s="220">
        <f t="shared" si="90"/>
        <v>0</v>
      </c>
      <c r="T491" s="224">
        <f t="shared" si="91"/>
        <v>0</v>
      </c>
      <c r="U491" s="247"/>
      <c r="V491" s="226"/>
      <c r="W491" s="221"/>
      <c r="X491" s="225"/>
      <c r="Y491" s="216"/>
      <c r="Z491" s="216"/>
      <c r="AA491" s="235"/>
      <c r="AB491" s="217"/>
      <c r="AC491" s="215"/>
      <c r="AD491" s="215"/>
      <c r="AE491" s="129"/>
      <c r="AF491" s="129"/>
      <c r="AG491" s="129"/>
      <c r="AH491" s="10" t="e">
        <f>#REF!*#REF!</f>
        <v>#REF!</v>
      </c>
      <c r="AI491" s="10" t="e">
        <f>#REF!*#REF!</f>
        <v>#REF!</v>
      </c>
      <c r="AJ491" s="10" t="e">
        <f>IF(#REF!='User Input'!$C$1,1,0)</f>
        <v>#REF!</v>
      </c>
      <c r="AK491" s="10" t="e">
        <f t="shared" si="93"/>
        <v>#REF!</v>
      </c>
      <c r="AL491" s="10" t="e">
        <f t="shared" si="92"/>
        <v>#REF!</v>
      </c>
      <c r="AM491" s="10" t="e">
        <f>#REF!</f>
        <v>#REF!</v>
      </c>
      <c r="AN491" s="10" t="e">
        <f>#REF!</f>
        <v>#REF!</v>
      </c>
      <c r="AO491" s="23" t="e">
        <f>#REF!</f>
        <v>#REF!</v>
      </c>
    </row>
    <row r="492" spans="1:41" s="220" customFormat="1">
      <c r="A492" s="238"/>
      <c r="B492" s="221"/>
      <c r="C492" s="221"/>
      <c r="D492" s="222"/>
      <c r="E492" s="216"/>
      <c r="F492" s="216"/>
      <c r="G492" s="133"/>
      <c r="H492" s="129"/>
      <c r="I492" s="129"/>
      <c r="J492" s="129"/>
      <c r="K492" s="129"/>
      <c r="L492" s="129"/>
      <c r="M492" s="223"/>
      <c r="N492" s="220">
        <f t="shared" si="87"/>
        <v>0</v>
      </c>
      <c r="O492" s="220">
        <f>IF(C492='User Input'!$C$1,1,0)</f>
        <v>0</v>
      </c>
      <c r="P492" s="10">
        <f t="shared" si="94"/>
        <v>0</v>
      </c>
      <c r="Q492" s="220">
        <f t="shared" si="88"/>
        <v>0</v>
      </c>
      <c r="R492" s="220">
        <f t="shared" si="89"/>
        <v>0</v>
      </c>
      <c r="S492" s="220">
        <f t="shared" si="90"/>
        <v>0</v>
      </c>
      <c r="T492" s="224">
        <f t="shared" si="91"/>
        <v>0</v>
      </c>
      <c r="U492" s="247"/>
      <c r="V492" s="226"/>
      <c r="W492" s="221"/>
      <c r="X492" s="225"/>
      <c r="Y492" s="216"/>
      <c r="Z492" s="216"/>
      <c r="AA492" s="235"/>
      <c r="AB492" s="217"/>
      <c r="AC492" s="215"/>
      <c r="AD492" s="215"/>
      <c r="AE492" s="129"/>
      <c r="AF492" s="129"/>
      <c r="AG492" s="129"/>
      <c r="AH492" s="10" t="e">
        <f>#REF!*#REF!</f>
        <v>#REF!</v>
      </c>
      <c r="AI492" s="10" t="e">
        <f>#REF!*#REF!</f>
        <v>#REF!</v>
      </c>
      <c r="AJ492" s="10" t="e">
        <f>IF(#REF!='User Input'!$C$1,1,0)</f>
        <v>#REF!</v>
      </c>
      <c r="AK492" s="10" t="e">
        <f t="shared" si="93"/>
        <v>#REF!</v>
      </c>
      <c r="AL492" s="10" t="e">
        <f t="shared" si="92"/>
        <v>#REF!</v>
      </c>
      <c r="AM492" s="10" t="e">
        <f>#REF!</f>
        <v>#REF!</v>
      </c>
      <c r="AN492" s="10" t="e">
        <f>#REF!</f>
        <v>#REF!</v>
      </c>
      <c r="AO492" s="23" t="e">
        <f>#REF!</f>
        <v>#REF!</v>
      </c>
    </row>
    <row r="493" spans="1:41" s="220" customFormat="1">
      <c r="A493" s="238"/>
      <c r="B493" s="221"/>
      <c r="C493" s="221"/>
      <c r="D493" s="222"/>
      <c r="E493" s="216"/>
      <c r="F493" s="216"/>
      <c r="G493" s="133"/>
      <c r="H493" s="129"/>
      <c r="I493" s="129"/>
      <c r="J493" s="129"/>
      <c r="K493" s="129"/>
      <c r="L493" s="129"/>
      <c r="M493" s="223"/>
      <c r="N493" s="220">
        <f t="shared" si="87"/>
        <v>0</v>
      </c>
      <c r="O493" s="220">
        <f>IF(C493='User Input'!$C$1,1,0)</f>
        <v>0</v>
      </c>
      <c r="P493" s="10">
        <f t="shared" si="94"/>
        <v>0</v>
      </c>
      <c r="Q493" s="220">
        <f t="shared" si="88"/>
        <v>0</v>
      </c>
      <c r="R493" s="220">
        <f t="shared" si="89"/>
        <v>0</v>
      </c>
      <c r="S493" s="220">
        <f t="shared" si="90"/>
        <v>0</v>
      </c>
      <c r="T493" s="224">
        <f t="shared" si="91"/>
        <v>0</v>
      </c>
      <c r="U493" s="247"/>
      <c r="V493" s="226"/>
      <c r="W493" s="221"/>
      <c r="X493" s="225"/>
      <c r="Y493" s="216"/>
      <c r="Z493" s="216"/>
      <c r="AA493" s="235"/>
      <c r="AB493" s="217"/>
      <c r="AC493" s="215"/>
      <c r="AD493" s="215"/>
      <c r="AE493" s="129"/>
      <c r="AF493" s="129"/>
      <c r="AG493" s="129"/>
      <c r="AH493" s="10" t="e">
        <f>#REF!*#REF!</f>
        <v>#REF!</v>
      </c>
      <c r="AI493" s="10" t="e">
        <f>#REF!*#REF!</f>
        <v>#REF!</v>
      </c>
      <c r="AJ493" s="10" t="e">
        <f>IF(#REF!='User Input'!$C$1,1,0)</f>
        <v>#REF!</v>
      </c>
      <c r="AK493" s="10" t="e">
        <f t="shared" si="93"/>
        <v>#REF!</v>
      </c>
      <c r="AL493" s="10" t="e">
        <f t="shared" si="92"/>
        <v>#REF!</v>
      </c>
      <c r="AM493" s="10" t="e">
        <f>#REF!</f>
        <v>#REF!</v>
      </c>
      <c r="AN493" s="10" t="e">
        <f>#REF!</f>
        <v>#REF!</v>
      </c>
      <c r="AO493" s="23" t="e">
        <f>#REF!</f>
        <v>#REF!</v>
      </c>
    </row>
    <row r="494" spans="1:41" s="220" customFormat="1">
      <c r="A494" s="238"/>
      <c r="B494" s="221"/>
      <c r="C494" s="221"/>
      <c r="D494" s="222"/>
      <c r="E494" s="216"/>
      <c r="F494" s="216"/>
      <c r="G494" s="133"/>
      <c r="H494" s="129"/>
      <c r="I494" s="129"/>
      <c r="J494" s="129"/>
      <c r="K494" s="129"/>
      <c r="L494" s="129"/>
      <c r="M494" s="223"/>
      <c r="N494" s="220">
        <f t="shared" si="87"/>
        <v>0</v>
      </c>
      <c r="O494" s="220">
        <f>IF(C494='User Input'!$C$1,1,0)</f>
        <v>0</v>
      </c>
      <c r="P494" s="10">
        <f t="shared" si="94"/>
        <v>0</v>
      </c>
      <c r="Q494" s="220">
        <f t="shared" si="88"/>
        <v>0</v>
      </c>
      <c r="R494" s="220">
        <f t="shared" si="89"/>
        <v>0</v>
      </c>
      <c r="S494" s="220">
        <f t="shared" si="90"/>
        <v>0</v>
      </c>
      <c r="T494" s="224">
        <f t="shared" si="91"/>
        <v>0</v>
      </c>
      <c r="U494" s="247"/>
      <c r="V494" s="226"/>
      <c r="W494" s="221"/>
      <c r="X494" s="225"/>
      <c r="Y494" s="216"/>
      <c r="Z494" s="216"/>
      <c r="AA494" s="235"/>
      <c r="AB494" s="217"/>
      <c r="AC494" s="215"/>
      <c r="AD494" s="215"/>
      <c r="AE494" s="129"/>
      <c r="AF494" s="129"/>
      <c r="AG494" s="129"/>
      <c r="AH494" s="10" t="e">
        <f>#REF!*#REF!</f>
        <v>#REF!</v>
      </c>
      <c r="AI494" s="10" t="e">
        <f>#REF!*#REF!</f>
        <v>#REF!</v>
      </c>
      <c r="AJ494" s="10" t="e">
        <f>IF(#REF!='User Input'!$C$1,1,0)</f>
        <v>#REF!</v>
      </c>
      <c r="AK494" s="10" t="e">
        <f t="shared" si="93"/>
        <v>#REF!</v>
      </c>
      <c r="AL494" s="10" t="e">
        <f t="shared" si="92"/>
        <v>#REF!</v>
      </c>
      <c r="AM494" s="10" t="e">
        <f>#REF!</f>
        <v>#REF!</v>
      </c>
      <c r="AN494" s="10" t="e">
        <f>#REF!</f>
        <v>#REF!</v>
      </c>
      <c r="AO494" s="23" t="e">
        <f>#REF!</f>
        <v>#REF!</v>
      </c>
    </row>
    <row r="495" spans="1:41" s="220" customFormat="1">
      <c r="A495" s="238"/>
      <c r="B495" s="221"/>
      <c r="C495" s="221"/>
      <c r="D495" s="222"/>
      <c r="E495" s="216"/>
      <c r="F495" s="216"/>
      <c r="G495" s="133"/>
      <c r="H495" s="129"/>
      <c r="I495" s="129"/>
      <c r="J495" s="129"/>
      <c r="K495" s="129"/>
      <c r="L495" s="129"/>
      <c r="M495" s="223"/>
      <c r="N495" s="220">
        <f t="shared" si="87"/>
        <v>0</v>
      </c>
      <c r="O495" s="220">
        <f>IF(C495='User Input'!$C$1,1,0)</f>
        <v>0</v>
      </c>
      <c r="P495" s="10">
        <f t="shared" si="94"/>
        <v>0</v>
      </c>
      <c r="Q495" s="220">
        <f t="shared" si="88"/>
        <v>0</v>
      </c>
      <c r="R495" s="220">
        <f t="shared" si="89"/>
        <v>0</v>
      </c>
      <c r="S495" s="220">
        <f t="shared" si="90"/>
        <v>0</v>
      </c>
      <c r="T495" s="224">
        <f t="shared" si="91"/>
        <v>0</v>
      </c>
      <c r="U495" s="247"/>
      <c r="V495" s="226"/>
      <c r="W495" s="221"/>
      <c r="X495" s="225"/>
      <c r="Y495" s="216"/>
      <c r="Z495" s="216"/>
      <c r="AA495" s="235"/>
      <c r="AB495" s="217"/>
      <c r="AC495" s="215"/>
      <c r="AD495" s="215"/>
      <c r="AE495" s="129"/>
      <c r="AF495" s="129"/>
      <c r="AG495" s="129"/>
      <c r="AH495" s="10" t="e">
        <f>#REF!*#REF!</f>
        <v>#REF!</v>
      </c>
      <c r="AI495" s="10" t="e">
        <f>#REF!*#REF!</f>
        <v>#REF!</v>
      </c>
      <c r="AJ495" s="10" t="e">
        <f>IF(#REF!='User Input'!$C$1,1,0)</f>
        <v>#REF!</v>
      </c>
      <c r="AK495" s="10" t="e">
        <f t="shared" si="93"/>
        <v>#REF!</v>
      </c>
      <c r="AL495" s="10" t="e">
        <f t="shared" si="92"/>
        <v>#REF!</v>
      </c>
      <c r="AM495" s="10" t="e">
        <f>#REF!</f>
        <v>#REF!</v>
      </c>
      <c r="AN495" s="10" t="e">
        <f>#REF!</f>
        <v>#REF!</v>
      </c>
      <c r="AO495" s="23" t="e">
        <f>#REF!</f>
        <v>#REF!</v>
      </c>
    </row>
    <row r="496" spans="1:41" s="220" customFormat="1">
      <c r="A496" s="238"/>
      <c r="B496" s="221"/>
      <c r="C496" s="221"/>
      <c r="D496" s="222"/>
      <c r="E496" s="216"/>
      <c r="F496" s="216"/>
      <c r="G496" s="133"/>
      <c r="H496" s="129"/>
      <c r="I496" s="129"/>
      <c r="J496" s="129"/>
      <c r="K496" s="129"/>
      <c r="L496" s="129"/>
      <c r="M496" s="223"/>
      <c r="N496" s="220">
        <f t="shared" si="87"/>
        <v>0</v>
      </c>
      <c r="O496" s="220">
        <f>IF(C496='User Input'!$C$1,1,0)</f>
        <v>0</v>
      </c>
      <c r="P496" s="10">
        <f t="shared" si="94"/>
        <v>0</v>
      </c>
      <c r="Q496" s="220">
        <f t="shared" si="88"/>
        <v>0</v>
      </c>
      <c r="R496" s="220">
        <f t="shared" si="89"/>
        <v>0</v>
      </c>
      <c r="S496" s="220">
        <f t="shared" si="90"/>
        <v>0</v>
      </c>
      <c r="T496" s="224">
        <f t="shared" si="91"/>
        <v>0</v>
      </c>
      <c r="U496" s="247"/>
      <c r="V496" s="226"/>
      <c r="W496" s="221"/>
      <c r="X496" s="225"/>
      <c r="Y496" s="216"/>
      <c r="Z496" s="216"/>
      <c r="AA496" s="235"/>
      <c r="AB496" s="217"/>
      <c r="AC496" s="215"/>
      <c r="AD496" s="215"/>
      <c r="AE496" s="129"/>
      <c r="AF496" s="129"/>
      <c r="AG496" s="129"/>
      <c r="AH496" s="10" t="e">
        <f>#REF!*#REF!</f>
        <v>#REF!</v>
      </c>
      <c r="AI496" s="10" t="e">
        <f>#REF!*#REF!</f>
        <v>#REF!</v>
      </c>
      <c r="AJ496" s="10" t="e">
        <f>IF(#REF!='User Input'!$C$1,1,0)</f>
        <v>#REF!</v>
      </c>
      <c r="AK496" s="10" t="e">
        <f t="shared" si="93"/>
        <v>#REF!</v>
      </c>
      <c r="AL496" s="10" t="e">
        <f t="shared" si="92"/>
        <v>#REF!</v>
      </c>
      <c r="AM496" s="10" t="e">
        <f>#REF!</f>
        <v>#REF!</v>
      </c>
      <c r="AN496" s="10" t="e">
        <f>#REF!</f>
        <v>#REF!</v>
      </c>
      <c r="AO496" s="23" t="e">
        <f>#REF!</f>
        <v>#REF!</v>
      </c>
    </row>
    <row r="497" spans="1:41" s="220" customFormat="1">
      <c r="A497" s="238"/>
      <c r="B497" s="221"/>
      <c r="C497" s="221"/>
      <c r="D497" s="222"/>
      <c r="E497" s="216"/>
      <c r="F497" s="216"/>
      <c r="G497" s="133"/>
      <c r="H497" s="129"/>
      <c r="I497" s="129"/>
      <c r="J497" s="129"/>
      <c r="K497" s="129"/>
      <c r="L497" s="129"/>
      <c r="M497" s="223"/>
      <c r="N497" s="220">
        <f t="shared" si="87"/>
        <v>0</v>
      </c>
      <c r="O497" s="220">
        <f>IF(C497='User Input'!$C$1,1,0)</f>
        <v>0</v>
      </c>
      <c r="P497" s="10">
        <f t="shared" si="94"/>
        <v>0</v>
      </c>
      <c r="Q497" s="220">
        <f t="shared" si="88"/>
        <v>0</v>
      </c>
      <c r="R497" s="220">
        <f t="shared" si="89"/>
        <v>0</v>
      </c>
      <c r="S497" s="220">
        <f t="shared" si="90"/>
        <v>0</v>
      </c>
      <c r="T497" s="224">
        <f t="shared" si="91"/>
        <v>0</v>
      </c>
      <c r="U497" s="247"/>
      <c r="V497" s="226"/>
      <c r="W497" s="221"/>
      <c r="X497" s="225"/>
      <c r="Y497" s="216"/>
      <c r="Z497" s="216"/>
      <c r="AA497" s="235"/>
      <c r="AB497" s="217"/>
      <c r="AC497" s="215"/>
      <c r="AD497" s="215"/>
      <c r="AE497" s="129"/>
      <c r="AF497" s="129"/>
      <c r="AG497" s="129"/>
      <c r="AH497" s="10" t="e">
        <f>#REF!*#REF!</f>
        <v>#REF!</v>
      </c>
      <c r="AI497" s="10" t="e">
        <f>#REF!*#REF!</f>
        <v>#REF!</v>
      </c>
      <c r="AJ497" s="10" t="e">
        <f>IF(#REF!='User Input'!$C$1,1,0)</f>
        <v>#REF!</v>
      </c>
      <c r="AK497" s="10" t="e">
        <f t="shared" si="93"/>
        <v>#REF!</v>
      </c>
      <c r="AL497" s="10" t="e">
        <f t="shared" si="92"/>
        <v>#REF!</v>
      </c>
      <c r="AM497" s="10" t="e">
        <f>#REF!</f>
        <v>#REF!</v>
      </c>
      <c r="AN497" s="10" t="e">
        <f>#REF!</f>
        <v>#REF!</v>
      </c>
      <c r="AO497" s="23" t="e">
        <f>#REF!</f>
        <v>#REF!</v>
      </c>
    </row>
    <row r="498" spans="1:41" s="220" customFormat="1">
      <c r="A498" s="238"/>
      <c r="B498" s="221"/>
      <c r="C498" s="221"/>
      <c r="D498" s="222"/>
      <c r="E498" s="216"/>
      <c r="F498" s="216"/>
      <c r="G498" s="133"/>
      <c r="H498" s="129"/>
      <c r="I498" s="129"/>
      <c r="J498" s="129"/>
      <c r="K498" s="129"/>
      <c r="L498" s="129"/>
      <c r="M498" s="223"/>
      <c r="N498" s="220">
        <f t="shared" si="87"/>
        <v>0</v>
      </c>
      <c r="O498" s="220">
        <f>IF(C498='User Input'!$C$1,1,0)</f>
        <v>0</v>
      </c>
      <c r="P498" s="10">
        <f t="shared" si="94"/>
        <v>0</v>
      </c>
      <c r="Q498" s="220">
        <f t="shared" si="88"/>
        <v>0</v>
      </c>
      <c r="R498" s="220">
        <f t="shared" si="89"/>
        <v>0</v>
      </c>
      <c r="S498" s="220">
        <f t="shared" si="90"/>
        <v>0</v>
      </c>
      <c r="T498" s="224">
        <f t="shared" si="91"/>
        <v>0</v>
      </c>
      <c r="U498" s="247"/>
      <c r="V498" s="226"/>
      <c r="W498" s="221"/>
      <c r="X498" s="225"/>
      <c r="Y498" s="216"/>
      <c r="Z498" s="216"/>
      <c r="AA498" s="235"/>
      <c r="AB498" s="217"/>
      <c r="AC498" s="215"/>
      <c r="AD498" s="215"/>
      <c r="AE498" s="129"/>
      <c r="AF498" s="129"/>
      <c r="AG498" s="129"/>
      <c r="AH498" s="10" t="e">
        <f>#REF!*#REF!</f>
        <v>#REF!</v>
      </c>
      <c r="AI498" s="10" t="e">
        <f>#REF!*#REF!</f>
        <v>#REF!</v>
      </c>
      <c r="AJ498" s="10" t="e">
        <f>IF(#REF!='User Input'!$C$1,1,0)</f>
        <v>#REF!</v>
      </c>
      <c r="AK498" s="10" t="e">
        <f t="shared" si="93"/>
        <v>#REF!</v>
      </c>
      <c r="AL498" s="10" t="e">
        <f t="shared" si="92"/>
        <v>#REF!</v>
      </c>
      <c r="AM498" s="10" t="e">
        <f>#REF!</f>
        <v>#REF!</v>
      </c>
      <c r="AN498" s="10" t="e">
        <f>#REF!</f>
        <v>#REF!</v>
      </c>
      <c r="AO498" s="23" t="e">
        <f>#REF!</f>
        <v>#REF!</v>
      </c>
    </row>
    <row r="499" spans="1:41" s="220" customFormat="1">
      <c r="A499" s="238"/>
      <c r="B499" s="221"/>
      <c r="C499" s="221"/>
      <c r="D499" s="222"/>
      <c r="E499" s="216"/>
      <c r="F499" s="216"/>
      <c r="G499" s="133"/>
      <c r="H499" s="129"/>
      <c r="I499" s="129"/>
      <c r="J499" s="129"/>
      <c r="K499" s="129"/>
      <c r="L499" s="129"/>
      <c r="M499" s="223"/>
      <c r="N499" s="220">
        <f t="shared" si="87"/>
        <v>0</v>
      </c>
      <c r="O499" s="220">
        <f>IF(C499='User Input'!$C$1,1,0)</f>
        <v>0</v>
      </c>
      <c r="P499" s="10">
        <f t="shared" si="94"/>
        <v>0</v>
      </c>
      <c r="Q499" s="220">
        <f t="shared" si="88"/>
        <v>0</v>
      </c>
      <c r="R499" s="220">
        <f t="shared" si="89"/>
        <v>0</v>
      </c>
      <c r="S499" s="220">
        <f t="shared" si="90"/>
        <v>0</v>
      </c>
      <c r="T499" s="224">
        <f t="shared" si="91"/>
        <v>0</v>
      </c>
      <c r="U499" s="247"/>
      <c r="V499" s="226"/>
      <c r="W499" s="221"/>
      <c r="X499" s="225"/>
      <c r="Y499" s="216"/>
      <c r="Z499" s="216"/>
      <c r="AA499" s="235"/>
      <c r="AB499" s="217"/>
      <c r="AC499" s="215"/>
      <c r="AD499" s="215"/>
      <c r="AE499" s="129"/>
      <c r="AF499" s="129"/>
      <c r="AG499" s="129"/>
      <c r="AH499" s="10" t="e">
        <f>#REF!*#REF!</f>
        <v>#REF!</v>
      </c>
      <c r="AI499" s="10" t="e">
        <f>#REF!*#REF!</f>
        <v>#REF!</v>
      </c>
      <c r="AJ499" s="10" t="e">
        <f>IF(#REF!='User Input'!$C$1,1,0)</f>
        <v>#REF!</v>
      </c>
      <c r="AK499" s="10" t="e">
        <f t="shared" si="93"/>
        <v>#REF!</v>
      </c>
      <c r="AL499" s="10" t="e">
        <f t="shared" si="92"/>
        <v>#REF!</v>
      </c>
      <c r="AM499" s="10" t="e">
        <f>#REF!</f>
        <v>#REF!</v>
      </c>
      <c r="AN499" s="10" t="e">
        <f>#REF!</f>
        <v>#REF!</v>
      </c>
      <c r="AO499" s="23" t="e">
        <f>#REF!</f>
        <v>#REF!</v>
      </c>
    </row>
    <row r="500" spans="1:41" s="220" customFormat="1">
      <c r="A500" s="238"/>
      <c r="B500" s="221"/>
      <c r="C500" s="221"/>
      <c r="D500" s="222"/>
      <c r="E500" s="216"/>
      <c r="F500" s="216"/>
      <c r="G500" s="133"/>
      <c r="H500" s="129"/>
      <c r="I500" s="129"/>
      <c r="J500" s="129"/>
      <c r="K500" s="129"/>
      <c r="L500" s="129"/>
      <c r="M500" s="223"/>
      <c r="N500" s="220">
        <f t="shared" si="87"/>
        <v>0</v>
      </c>
      <c r="O500" s="220">
        <f>IF(C500='User Input'!$C$1,1,0)</f>
        <v>0</v>
      </c>
      <c r="P500" s="10">
        <f t="shared" si="94"/>
        <v>0</v>
      </c>
      <c r="Q500" s="220">
        <f t="shared" si="88"/>
        <v>0</v>
      </c>
      <c r="R500" s="220">
        <f t="shared" si="89"/>
        <v>0</v>
      </c>
      <c r="S500" s="220">
        <f t="shared" si="90"/>
        <v>0</v>
      </c>
      <c r="T500" s="224">
        <f t="shared" si="91"/>
        <v>0</v>
      </c>
      <c r="U500" s="247"/>
      <c r="V500" s="226"/>
      <c r="W500" s="221"/>
      <c r="X500" s="225"/>
      <c r="Y500" s="216"/>
      <c r="Z500" s="216"/>
      <c r="AA500" s="235"/>
      <c r="AB500" s="217"/>
      <c r="AC500" s="215"/>
      <c r="AD500" s="215"/>
      <c r="AE500" s="129"/>
      <c r="AF500" s="129"/>
      <c r="AG500" s="129"/>
      <c r="AH500" s="10" t="e">
        <f>#REF!*#REF!</f>
        <v>#REF!</v>
      </c>
      <c r="AI500" s="10" t="e">
        <f>#REF!*#REF!</f>
        <v>#REF!</v>
      </c>
      <c r="AJ500" s="10" t="e">
        <f>IF(#REF!='User Input'!$C$1,1,0)</f>
        <v>#REF!</v>
      </c>
      <c r="AK500" s="10" t="e">
        <f t="shared" si="93"/>
        <v>#REF!</v>
      </c>
      <c r="AL500" s="10" t="e">
        <f t="shared" si="92"/>
        <v>#REF!</v>
      </c>
      <c r="AM500" s="10" t="e">
        <f>#REF!</f>
        <v>#REF!</v>
      </c>
      <c r="AN500" s="10" t="e">
        <f>#REF!</f>
        <v>#REF!</v>
      </c>
      <c r="AO500" s="23" t="e">
        <f>#REF!</f>
        <v>#REF!</v>
      </c>
    </row>
    <row r="501" spans="1:41" s="220" customFormat="1">
      <c r="A501" s="238"/>
      <c r="B501" s="221"/>
      <c r="C501" s="221"/>
      <c r="D501" s="222"/>
      <c r="E501" s="216"/>
      <c r="F501" s="216"/>
      <c r="G501" s="133"/>
      <c r="H501" s="129"/>
      <c r="I501" s="129"/>
      <c r="J501" s="129"/>
      <c r="K501" s="129"/>
      <c r="L501" s="129"/>
      <c r="M501" s="223"/>
      <c r="N501" s="220">
        <f t="shared" ref="N501:N564" si="95">M501*H501</f>
        <v>0</v>
      </c>
      <c r="O501" s="220">
        <f>IF(C501='User Input'!$C$1,1,0)</f>
        <v>0</v>
      </c>
      <c r="P501" s="10">
        <f t="shared" si="94"/>
        <v>0</v>
      </c>
      <c r="Q501" s="220">
        <f t="shared" si="88"/>
        <v>0</v>
      </c>
      <c r="R501" s="220">
        <f t="shared" si="89"/>
        <v>0</v>
      </c>
      <c r="S501" s="220">
        <f t="shared" si="90"/>
        <v>0</v>
      </c>
      <c r="T501" s="224">
        <f t="shared" si="91"/>
        <v>0</v>
      </c>
      <c r="U501" s="247"/>
      <c r="V501" s="226"/>
      <c r="W501" s="221"/>
      <c r="X501" s="225"/>
      <c r="Y501" s="216"/>
      <c r="Z501" s="216"/>
      <c r="AA501" s="235"/>
      <c r="AB501" s="217"/>
      <c r="AC501" s="215"/>
      <c r="AD501" s="215"/>
      <c r="AE501" s="129"/>
      <c r="AF501" s="129"/>
      <c r="AG501" s="129"/>
      <c r="AH501" s="10" t="e">
        <f>#REF!*#REF!</f>
        <v>#REF!</v>
      </c>
      <c r="AI501" s="10" t="e">
        <f>#REF!*#REF!</f>
        <v>#REF!</v>
      </c>
      <c r="AJ501" s="10" t="e">
        <f>IF(#REF!='User Input'!$C$1,1,0)</f>
        <v>#REF!</v>
      </c>
      <c r="AK501" s="10" t="e">
        <f t="shared" si="93"/>
        <v>#REF!</v>
      </c>
      <c r="AL501" s="10" t="e">
        <f t="shared" si="92"/>
        <v>#REF!</v>
      </c>
      <c r="AM501" s="10" t="e">
        <f>#REF!</f>
        <v>#REF!</v>
      </c>
      <c r="AN501" s="10" t="e">
        <f>#REF!</f>
        <v>#REF!</v>
      </c>
      <c r="AO501" s="23" t="e">
        <f>#REF!</f>
        <v>#REF!</v>
      </c>
    </row>
    <row r="502" spans="1:41" s="220" customFormat="1">
      <c r="A502" s="238"/>
      <c r="B502" s="221"/>
      <c r="C502" s="221"/>
      <c r="D502" s="222"/>
      <c r="E502" s="216"/>
      <c r="F502" s="216"/>
      <c r="G502" s="133"/>
      <c r="H502" s="129"/>
      <c r="I502" s="129"/>
      <c r="J502" s="129"/>
      <c r="K502" s="129"/>
      <c r="L502" s="129"/>
      <c r="M502" s="223"/>
      <c r="N502" s="220">
        <f t="shared" si="95"/>
        <v>0</v>
      </c>
      <c r="O502" s="220">
        <f>IF(C502='User Input'!$C$1,1,0)</f>
        <v>0</v>
      </c>
      <c r="P502" s="10">
        <f t="shared" si="94"/>
        <v>0</v>
      </c>
      <c r="Q502" s="220">
        <f t="shared" si="88"/>
        <v>0</v>
      </c>
      <c r="R502" s="220">
        <f t="shared" si="89"/>
        <v>0</v>
      </c>
      <c r="S502" s="220">
        <f t="shared" si="90"/>
        <v>0</v>
      </c>
      <c r="T502" s="224">
        <f t="shared" si="91"/>
        <v>0</v>
      </c>
      <c r="U502" s="247"/>
      <c r="V502" s="226"/>
      <c r="W502" s="221"/>
      <c r="X502" s="225"/>
      <c r="Y502" s="216"/>
      <c r="Z502" s="216"/>
      <c r="AA502" s="235"/>
      <c r="AB502" s="217"/>
      <c r="AC502" s="215"/>
      <c r="AD502" s="215"/>
      <c r="AE502" s="129"/>
      <c r="AF502" s="129"/>
      <c r="AG502" s="129"/>
      <c r="AH502" s="10" t="e">
        <f>#REF!*#REF!</f>
        <v>#REF!</v>
      </c>
      <c r="AI502" s="10" t="e">
        <f>#REF!*#REF!</f>
        <v>#REF!</v>
      </c>
      <c r="AJ502" s="10" t="e">
        <f>IF(#REF!='User Input'!$C$1,1,0)</f>
        <v>#REF!</v>
      </c>
      <c r="AK502" s="10" t="e">
        <f t="shared" si="93"/>
        <v>#REF!</v>
      </c>
      <c r="AL502" s="10" t="e">
        <f t="shared" si="92"/>
        <v>#REF!</v>
      </c>
      <c r="AM502" s="10" t="e">
        <f>#REF!</f>
        <v>#REF!</v>
      </c>
      <c r="AN502" s="10" t="e">
        <f>#REF!</f>
        <v>#REF!</v>
      </c>
      <c r="AO502" s="23" t="e">
        <f>#REF!</f>
        <v>#REF!</v>
      </c>
    </row>
    <row r="503" spans="1:41" s="220" customFormat="1">
      <c r="A503" s="238"/>
      <c r="B503" s="221"/>
      <c r="C503" s="221"/>
      <c r="D503" s="222"/>
      <c r="E503" s="216"/>
      <c r="F503" s="216"/>
      <c r="G503" s="133"/>
      <c r="H503" s="129"/>
      <c r="I503" s="129"/>
      <c r="J503" s="129"/>
      <c r="K503" s="129"/>
      <c r="L503" s="129"/>
      <c r="M503" s="223"/>
      <c r="N503" s="220">
        <f t="shared" si="95"/>
        <v>0</v>
      </c>
      <c r="O503" s="220">
        <f>IF(C503='User Input'!$C$1,1,0)</f>
        <v>0</v>
      </c>
      <c r="P503" s="10">
        <f t="shared" si="94"/>
        <v>0</v>
      </c>
      <c r="Q503" s="220">
        <f t="shared" si="88"/>
        <v>0</v>
      </c>
      <c r="R503" s="220">
        <f t="shared" si="89"/>
        <v>0</v>
      </c>
      <c r="S503" s="220">
        <f t="shared" si="90"/>
        <v>0</v>
      </c>
      <c r="T503" s="224">
        <f t="shared" si="91"/>
        <v>0</v>
      </c>
      <c r="U503" s="247"/>
      <c r="V503" s="226"/>
      <c r="W503" s="221"/>
      <c r="X503" s="225"/>
      <c r="Y503" s="216"/>
      <c r="Z503" s="216"/>
      <c r="AA503" s="235"/>
      <c r="AB503" s="217"/>
      <c r="AC503" s="215"/>
      <c r="AD503" s="215"/>
      <c r="AE503" s="129"/>
      <c r="AF503" s="129"/>
      <c r="AG503" s="129"/>
      <c r="AH503" s="10" t="e">
        <f>#REF!*#REF!</f>
        <v>#REF!</v>
      </c>
      <c r="AI503" s="10" t="e">
        <f>#REF!*#REF!</f>
        <v>#REF!</v>
      </c>
      <c r="AJ503" s="10" t="e">
        <f>IF(#REF!='User Input'!$C$1,1,0)</f>
        <v>#REF!</v>
      </c>
      <c r="AK503" s="10" t="e">
        <f t="shared" si="93"/>
        <v>#REF!</v>
      </c>
      <c r="AL503" s="10" t="e">
        <f t="shared" si="92"/>
        <v>#REF!</v>
      </c>
      <c r="AM503" s="10" t="e">
        <f>#REF!</f>
        <v>#REF!</v>
      </c>
      <c r="AN503" s="10" t="e">
        <f>#REF!</f>
        <v>#REF!</v>
      </c>
      <c r="AO503" s="23" t="e">
        <f>#REF!</f>
        <v>#REF!</v>
      </c>
    </row>
    <row r="504" spans="1:41" s="220" customFormat="1">
      <c r="A504" s="238"/>
      <c r="B504" s="221"/>
      <c r="C504" s="221"/>
      <c r="D504" s="222"/>
      <c r="E504" s="216"/>
      <c r="F504" s="216"/>
      <c r="G504" s="133"/>
      <c r="H504" s="129"/>
      <c r="I504" s="129"/>
      <c r="J504" s="129"/>
      <c r="K504" s="129"/>
      <c r="L504" s="129"/>
      <c r="M504" s="223"/>
      <c r="N504" s="220">
        <f t="shared" si="95"/>
        <v>0</v>
      </c>
      <c r="O504" s="220">
        <f>IF(C504='User Input'!$C$1,1,0)</f>
        <v>0</v>
      </c>
      <c r="P504" s="10">
        <f t="shared" si="94"/>
        <v>0</v>
      </c>
      <c r="Q504" s="220">
        <f t="shared" si="88"/>
        <v>0</v>
      </c>
      <c r="R504" s="220">
        <f t="shared" si="89"/>
        <v>0</v>
      </c>
      <c r="S504" s="220">
        <f t="shared" si="90"/>
        <v>0</v>
      </c>
      <c r="T504" s="224">
        <f t="shared" si="91"/>
        <v>0</v>
      </c>
      <c r="U504" s="247"/>
      <c r="V504" s="226"/>
      <c r="W504" s="221"/>
      <c r="X504" s="225"/>
      <c r="Y504" s="216"/>
      <c r="Z504" s="216"/>
      <c r="AA504" s="235"/>
      <c r="AB504" s="217"/>
      <c r="AC504" s="215"/>
      <c r="AD504" s="215"/>
      <c r="AE504" s="129"/>
      <c r="AF504" s="129"/>
      <c r="AG504" s="129"/>
      <c r="AH504" s="10" t="e">
        <f>#REF!*#REF!</f>
        <v>#REF!</v>
      </c>
      <c r="AI504" s="10" t="e">
        <f>#REF!*#REF!</f>
        <v>#REF!</v>
      </c>
      <c r="AJ504" s="10" t="e">
        <f>IF(#REF!='User Input'!$C$1,1,0)</f>
        <v>#REF!</v>
      </c>
      <c r="AK504" s="10" t="e">
        <f t="shared" si="93"/>
        <v>#REF!</v>
      </c>
      <c r="AL504" s="10" t="e">
        <f t="shared" si="92"/>
        <v>#REF!</v>
      </c>
      <c r="AM504" s="10" t="e">
        <f>#REF!</f>
        <v>#REF!</v>
      </c>
      <c r="AN504" s="10" t="e">
        <f>#REF!</f>
        <v>#REF!</v>
      </c>
      <c r="AO504" s="23" t="e">
        <f>#REF!</f>
        <v>#REF!</v>
      </c>
    </row>
    <row r="505" spans="1:41" s="220" customFormat="1">
      <c r="A505" s="238"/>
      <c r="B505" s="221"/>
      <c r="C505" s="221"/>
      <c r="D505" s="222"/>
      <c r="E505" s="216"/>
      <c r="F505" s="216"/>
      <c r="G505" s="133"/>
      <c r="H505" s="129"/>
      <c r="I505" s="129"/>
      <c r="J505" s="129"/>
      <c r="K505" s="129"/>
      <c r="L505" s="129"/>
      <c r="M505" s="223"/>
      <c r="N505" s="220">
        <f t="shared" si="95"/>
        <v>0</v>
      </c>
      <c r="O505" s="220">
        <f>IF(C505='User Input'!$C$1,1,0)</f>
        <v>0</v>
      </c>
      <c r="P505" s="10">
        <f t="shared" si="94"/>
        <v>0</v>
      </c>
      <c r="Q505" s="220">
        <f t="shared" si="88"/>
        <v>0</v>
      </c>
      <c r="R505" s="220">
        <f t="shared" si="89"/>
        <v>0</v>
      </c>
      <c r="S505" s="220">
        <f t="shared" si="90"/>
        <v>0</v>
      </c>
      <c r="T505" s="224">
        <f t="shared" si="91"/>
        <v>0</v>
      </c>
      <c r="U505" s="247"/>
      <c r="V505" s="226"/>
      <c r="W505" s="221"/>
      <c r="X505" s="225"/>
      <c r="Y505" s="216"/>
      <c r="Z505" s="216"/>
      <c r="AA505" s="235"/>
      <c r="AB505" s="217"/>
      <c r="AC505" s="215"/>
      <c r="AD505" s="215"/>
      <c r="AE505" s="129"/>
      <c r="AF505" s="129"/>
      <c r="AG505" s="129"/>
      <c r="AH505" s="10" t="e">
        <f>#REF!*#REF!</f>
        <v>#REF!</v>
      </c>
      <c r="AI505" s="10" t="e">
        <f>#REF!*#REF!</f>
        <v>#REF!</v>
      </c>
      <c r="AJ505" s="10" t="e">
        <f>IF(#REF!='User Input'!$C$1,1,0)</f>
        <v>#REF!</v>
      </c>
      <c r="AK505" s="10" t="e">
        <f t="shared" si="93"/>
        <v>#REF!</v>
      </c>
      <c r="AL505" s="10" t="e">
        <f t="shared" si="92"/>
        <v>#REF!</v>
      </c>
      <c r="AM505" s="10" t="e">
        <f>#REF!</f>
        <v>#REF!</v>
      </c>
      <c r="AN505" s="10" t="e">
        <f>#REF!</f>
        <v>#REF!</v>
      </c>
      <c r="AO505" s="23" t="e">
        <f>#REF!</f>
        <v>#REF!</v>
      </c>
    </row>
    <row r="506" spans="1:41" s="220" customFormat="1">
      <c r="A506" s="238"/>
      <c r="B506" s="221"/>
      <c r="C506" s="221"/>
      <c r="D506" s="222"/>
      <c r="E506" s="216"/>
      <c r="F506" s="216"/>
      <c r="G506" s="133"/>
      <c r="H506" s="129"/>
      <c r="I506" s="129"/>
      <c r="J506" s="129"/>
      <c r="K506" s="129"/>
      <c r="L506" s="129"/>
      <c r="M506" s="223"/>
      <c r="N506" s="220">
        <f t="shared" si="95"/>
        <v>0</v>
      </c>
      <c r="O506" s="220">
        <f>IF(C506='User Input'!$C$1,1,0)</f>
        <v>0</v>
      </c>
      <c r="P506" s="10">
        <f t="shared" si="94"/>
        <v>0</v>
      </c>
      <c r="Q506" s="220">
        <f t="shared" si="88"/>
        <v>0</v>
      </c>
      <c r="R506" s="220">
        <f t="shared" si="89"/>
        <v>0</v>
      </c>
      <c r="S506" s="220">
        <f t="shared" si="90"/>
        <v>0</v>
      </c>
      <c r="T506" s="224">
        <f t="shared" si="91"/>
        <v>0</v>
      </c>
      <c r="U506" s="247"/>
      <c r="V506" s="226"/>
      <c r="W506" s="221"/>
      <c r="X506" s="225"/>
      <c r="Y506" s="216"/>
      <c r="Z506" s="216"/>
      <c r="AA506" s="235"/>
      <c r="AB506" s="217"/>
      <c r="AC506" s="215"/>
      <c r="AD506" s="215"/>
      <c r="AE506" s="129"/>
      <c r="AF506" s="129"/>
      <c r="AG506" s="129"/>
      <c r="AH506" s="10" t="e">
        <f>#REF!*#REF!</f>
        <v>#REF!</v>
      </c>
      <c r="AI506" s="10" t="e">
        <f>#REF!*#REF!</f>
        <v>#REF!</v>
      </c>
      <c r="AJ506" s="10" t="e">
        <f>IF(#REF!='User Input'!$C$1,1,0)</f>
        <v>#REF!</v>
      </c>
      <c r="AK506" s="10" t="e">
        <f t="shared" si="93"/>
        <v>#REF!</v>
      </c>
      <c r="AL506" s="10" t="e">
        <f t="shared" si="92"/>
        <v>#REF!</v>
      </c>
      <c r="AM506" s="10" t="e">
        <f>#REF!</f>
        <v>#REF!</v>
      </c>
      <c r="AN506" s="10" t="e">
        <f>#REF!</f>
        <v>#REF!</v>
      </c>
      <c r="AO506" s="23" t="e">
        <f>#REF!</f>
        <v>#REF!</v>
      </c>
    </row>
    <row r="507" spans="1:41" s="220" customFormat="1">
      <c r="A507" s="238"/>
      <c r="B507" s="221"/>
      <c r="C507" s="221"/>
      <c r="D507" s="222"/>
      <c r="E507" s="216"/>
      <c r="F507" s="216"/>
      <c r="G507" s="133"/>
      <c r="H507" s="129"/>
      <c r="I507" s="129"/>
      <c r="J507" s="129"/>
      <c r="K507" s="129"/>
      <c r="L507" s="129"/>
      <c r="M507" s="223"/>
      <c r="N507" s="220">
        <f t="shared" si="95"/>
        <v>0</v>
      </c>
      <c r="O507" s="220">
        <f>IF(C507='User Input'!$C$1,1,0)</f>
        <v>0</v>
      </c>
      <c r="P507" s="10">
        <f t="shared" si="94"/>
        <v>0</v>
      </c>
      <c r="Q507" s="220">
        <f t="shared" si="88"/>
        <v>0</v>
      </c>
      <c r="R507" s="220">
        <f t="shared" si="89"/>
        <v>0</v>
      </c>
      <c r="S507" s="220">
        <f t="shared" si="90"/>
        <v>0</v>
      </c>
      <c r="T507" s="224">
        <f t="shared" si="91"/>
        <v>0</v>
      </c>
      <c r="U507" s="247"/>
      <c r="V507" s="226"/>
      <c r="W507" s="221"/>
      <c r="X507" s="225"/>
      <c r="Y507" s="216"/>
      <c r="Z507" s="216"/>
      <c r="AA507" s="235"/>
      <c r="AB507" s="217"/>
      <c r="AC507" s="215"/>
      <c r="AD507" s="215"/>
      <c r="AE507" s="129"/>
      <c r="AF507" s="129"/>
      <c r="AG507" s="129"/>
      <c r="AH507" s="10" t="e">
        <f>#REF!*#REF!</f>
        <v>#REF!</v>
      </c>
      <c r="AI507" s="10" t="e">
        <f>#REF!*#REF!</f>
        <v>#REF!</v>
      </c>
      <c r="AJ507" s="10" t="e">
        <f>IF(#REF!='User Input'!$C$1,1,0)</f>
        <v>#REF!</v>
      </c>
      <c r="AK507" s="10" t="e">
        <f t="shared" si="93"/>
        <v>#REF!</v>
      </c>
      <c r="AL507" s="10" t="e">
        <f t="shared" si="92"/>
        <v>#REF!</v>
      </c>
      <c r="AM507" s="10" t="e">
        <f>#REF!</f>
        <v>#REF!</v>
      </c>
      <c r="AN507" s="10" t="e">
        <f>#REF!</f>
        <v>#REF!</v>
      </c>
      <c r="AO507" s="23" t="e">
        <f>#REF!</f>
        <v>#REF!</v>
      </c>
    </row>
    <row r="508" spans="1:41" s="220" customFormat="1">
      <c r="A508" s="238"/>
      <c r="B508" s="221"/>
      <c r="C508" s="221"/>
      <c r="D508" s="222"/>
      <c r="E508" s="216"/>
      <c r="F508" s="216"/>
      <c r="G508" s="133"/>
      <c r="H508" s="129"/>
      <c r="I508" s="129"/>
      <c r="J508" s="129"/>
      <c r="K508" s="129"/>
      <c r="L508" s="129"/>
      <c r="M508" s="223"/>
      <c r="N508" s="220">
        <f t="shared" si="95"/>
        <v>0</v>
      </c>
      <c r="O508" s="220">
        <f>IF(C508='User Input'!$C$1,1,0)</f>
        <v>0</v>
      </c>
      <c r="P508" s="10">
        <f t="shared" si="94"/>
        <v>0</v>
      </c>
      <c r="Q508" s="220">
        <f t="shared" si="88"/>
        <v>0</v>
      </c>
      <c r="R508" s="220">
        <f t="shared" si="89"/>
        <v>0</v>
      </c>
      <c r="S508" s="220">
        <f t="shared" si="90"/>
        <v>0</v>
      </c>
      <c r="T508" s="224">
        <f t="shared" si="91"/>
        <v>0</v>
      </c>
      <c r="U508" s="247"/>
      <c r="V508" s="226"/>
      <c r="W508" s="221"/>
      <c r="X508" s="225"/>
      <c r="Y508" s="216"/>
      <c r="Z508" s="216"/>
      <c r="AA508" s="235"/>
      <c r="AB508" s="217"/>
      <c r="AC508" s="215"/>
      <c r="AD508" s="215"/>
      <c r="AE508" s="129"/>
      <c r="AF508" s="129"/>
      <c r="AG508" s="129"/>
      <c r="AH508" s="10" t="e">
        <f>#REF!*#REF!</f>
        <v>#REF!</v>
      </c>
      <c r="AI508" s="10" t="e">
        <f>#REF!*#REF!</f>
        <v>#REF!</v>
      </c>
      <c r="AJ508" s="10" t="e">
        <f>IF(#REF!='User Input'!$C$1,1,0)</f>
        <v>#REF!</v>
      </c>
      <c r="AK508" s="10" t="e">
        <f t="shared" si="93"/>
        <v>#REF!</v>
      </c>
      <c r="AL508" s="10" t="e">
        <f t="shared" si="92"/>
        <v>#REF!</v>
      </c>
      <c r="AM508" s="10" t="e">
        <f>#REF!</f>
        <v>#REF!</v>
      </c>
      <c r="AN508" s="10" t="e">
        <f>#REF!</f>
        <v>#REF!</v>
      </c>
      <c r="AO508" s="23" t="e">
        <f>#REF!</f>
        <v>#REF!</v>
      </c>
    </row>
    <row r="509" spans="1:41" s="220" customFormat="1">
      <c r="A509" s="238"/>
      <c r="B509" s="221"/>
      <c r="C509" s="221"/>
      <c r="D509" s="222"/>
      <c r="E509" s="216"/>
      <c r="F509" s="216"/>
      <c r="G509" s="133"/>
      <c r="H509" s="129"/>
      <c r="I509" s="129"/>
      <c r="J509" s="129"/>
      <c r="K509" s="129"/>
      <c r="L509" s="129"/>
      <c r="M509" s="223"/>
      <c r="N509" s="220">
        <f t="shared" si="95"/>
        <v>0</v>
      </c>
      <c r="O509" s="220">
        <f>IF(C509='User Input'!$C$1,1,0)</f>
        <v>0</v>
      </c>
      <c r="P509" s="10">
        <f t="shared" si="94"/>
        <v>0</v>
      </c>
      <c r="Q509" s="220">
        <f t="shared" si="88"/>
        <v>0</v>
      </c>
      <c r="R509" s="220">
        <f t="shared" si="89"/>
        <v>0</v>
      </c>
      <c r="S509" s="220">
        <f t="shared" si="90"/>
        <v>0</v>
      </c>
      <c r="T509" s="224">
        <f t="shared" si="91"/>
        <v>0</v>
      </c>
      <c r="U509" s="247"/>
      <c r="V509" s="226"/>
      <c r="W509" s="221"/>
      <c r="X509" s="225"/>
      <c r="Y509" s="216"/>
      <c r="Z509" s="216"/>
      <c r="AA509" s="235"/>
      <c r="AB509" s="217"/>
      <c r="AC509" s="215"/>
      <c r="AD509" s="215"/>
      <c r="AE509" s="129"/>
      <c r="AF509" s="129"/>
      <c r="AG509" s="129"/>
      <c r="AH509" s="10" t="e">
        <f>#REF!*#REF!</f>
        <v>#REF!</v>
      </c>
      <c r="AI509" s="10" t="e">
        <f>#REF!*#REF!</f>
        <v>#REF!</v>
      </c>
      <c r="AJ509" s="10" t="e">
        <f>IF(#REF!='User Input'!$C$1,1,0)</f>
        <v>#REF!</v>
      </c>
      <c r="AK509" s="10" t="e">
        <f t="shared" si="93"/>
        <v>#REF!</v>
      </c>
      <c r="AL509" s="10" t="e">
        <f t="shared" si="92"/>
        <v>#REF!</v>
      </c>
      <c r="AM509" s="10" t="e">
        <f>#REF!</f>
        <v>#REF!</v>
      </c>
      <c r="AN509" s="10" t="e">
        <f>#REF!</f>
        <v>#REF!</v>
      </c>
      <c r="AO509" s="23" t="e">
        <f>#REF!</f>
        <v>#REF!</v>
      </c>
    </row>
    <row r="510" spans="1:41" s="220" customFormat="1">
      <c r="A510" s="238"/>
      <c r="B510" s="221"/>
      <c r="C510" s="221"/>
      <c r="D510" s="222"/>
      <c r="E510" s="216"/>
      <c r="F510" s="216"/>
      <c r="G510" s="133"/>
      <c r="H510" s="129"/>
      <c r="I510" s="129"/>
      <c r="J510" s="129"/>
      <c r="K510" s="129"/>
      <c r="L510" s="129"/>
      <c r="M510" s="223"/>
      <c r="N510" s="220">
        <f t="shared" si="95"/>
        <v>0</v>
      </c>
      <c r="O510" s="220">
        <f>IF(C510='User Input'!$C$1,1,0)</f>
        <v>0</v>
      </c>
      <c r="P510" s="10">
        <f t="shared" si="94"/>
        <v>0</v>
      </c>
      <c r="Q510" s="220">
        <f t="shared" si="88"/>
        <v>0</v>
      </c>
      <c r="R510" s="220">
        <f t="shared" si="89"/>
        <v>0</v>
      </c>
      <c r="S510" s="220">
        <f t="shared" si="90"/>
        <v>0</v>
      </c>
      <c r="T510" s="224">
        <f t="shared" si="91"/>
        <v>0</v>
      </c>
      <c r="U510" s="247"/>
      <c r="V510" s="226"/>
      <c r="W510" s="221"/>
      <c r="X510" s="225"/>
      <c r="Y510" s="216"/>
      <c r="Z510" s="216"/>
      <c r="AA510" s="235"/>
      <c r="AB510" s="217"/>
      <c r="AC510" s="215"/>
      <c r="AD510" s="215"/>
      <c r="AE510" s="129"/>
      <c r="AF510" s="129"/>
      <c r="AG510" s="129"/>
      <c r="AH510" s="10" t="e">
        <f>#REF!*#REF!</f>
        <v>#REF!</v>
      </c>
      <c r="AI510" s="10" t="e">
        <f>#REF!*#REF!</f>
        <v>#REF!</v>
      </c>
      <c r="AJ510" s="10" t="e">
        <f>IF(#REF!='User Input'!$C$1,1,0)</f>
        <v>#REF!</v>
      </c>
      <c r="AK510" s="10" t="e">
        <f t="shared" si="93"/>
        <v>#REF!</v>
      </c>
      <c r="AL510" s="10" t="e">
        <f t="shared" si="92"/>
        <v>#REF!</v>
      </c>
      <c r="AM510" s="10" t="e">
        <f>#REF!</f>
        <v>#REF!</v>
      </c>
      <c r="AN510" s="10" t="e">
        <f>#REF!</f>
        <v>#REF!</v>
      </c>
      <c r="AO510" s="23" t="e">
        <f>#REF!</f>
        <v>#REF!</v>
      </c>
    </row>
    <row r="511" spans="1:41" s="220" customFormat="1">
      <c r="A511" s="238"/>
      <c r="B511" s="221"/>
      <c r="C511" s="221"/>
      <c r="D511" s="222"/>
      <c r="E511" s="216"/>
      <c r="F511" s="216"/>
      <c r="G511" s="133"/>
      <c r="H511" s="129"/>
      <c r="I511" s="129"/>
      <c r="J511" s="129"/>
      <c r="K511" s="129"/>
      <c r="L511" s="129"/>
      <c r="M511" s="223"/>
      <c r="N511" s="220">
        <f t="shared" si="95"/>
        <v>0</v>
      </c>
      <c r="O511" s="220">
        <f>IF(C511='User Input'!$C$1,1,0)</f>
        <v>0</v>
      </c>
      <c r="P511" s="10">
        <f t="shared" si="94"/>
        <v>0</v>
      </c>
      <c r="Q511" s="220">
        <f t="shared" si="88"/>
        <v>0</v>
      </c>
      <c r="R511" s="220">
        <f t="shared" si="89"/>
        <v>0</v>
      </c>
      <c r="S511" s="220">
        <f t="shared" si="90"/>
        <v>0</v>
      </c>
      <c r="T511" s="224">
        <f t="shared" si="91"/>
        <v>0</v>
      </c>
      <c r="U511" s="247"/>
      <c r="V511" s="226"/>
      <c r="W511" s="221"/>
      <c r="X511" s="225"/>
      <c r="Y511" s="216"/>
      <c r="Z511" s="216"/>
      <c r="AA511" s="235"/>
      <c r="AB511" s="217"/>
      <c r="AC511" s="215"/>
      <c r="AD511" s="215"/>
      <c r="AE511" s="129"/>
      <c r="AF511" s="129"/>
      <c r="AG511" s="129"/>
      <c r="AH511" s="10" t="e">
        <f>#REF!*#REF!</f>
        <v>#REF!</v>
      </c>
      <c r="AI511" s="10" t="e">
        <f>#REF!*#REF!</f>
        <v>#REF!</v>
      </c>
      <c r="AJ511" s="10" t="e">
        <f>IF(#REF!='User Input'!$C$1,1,0)</f>
        <v>#REF!</v>
      </c>
      <c r="AK511" s="10" t="e">
        <f t="shared" si="93"/>
        <v>#REF!</v>
      </c>
      <c r="AL511" s="10" t="e">
        <f t="shared" si="92"/>
        <v>#REF!</v>
      </c>
      <c r="AM511" s="10" t="e">
        <f>#REF!</f>
        <v>#REF!</v>
      </c>
      <c r="AN511" s="10" t="e">
        <f>#REF!</f>
        <v>#REF!</v>
      </c>
      <c r="AO511" s="23" t="e">
        <f>#REF!</f>
        <v>#REF!</v>
      </c>
    </row>
    <row r="512" spans="1:41" s="220" customFormat="1">
      <c r="A512" s="238"/>
      <c r="B512" s="221"/>
      <c r="C512" s="221"/>
      <c r="D512" s="222"/>
      <c r="E512" s="216"/>
      <c r="F512" s="216"/>
      <c r="G512" s="133"/>
      <c r="H512" s="129"/>
      <c r="I512" s="129"/>
      <c r="J512" s="129"/>
      <c r="K512" s="129"/>
      <c r="L512" s="129"/>
      <c r="M512" s="223"/>
      <c r="N512" s="220">
        <f t="shared" si="95"/>
        <v>0</v>
      </c>
      <c r="O512" s="220">
        <f>IF(C512='User Input'!$C$1,1,0)</f>
        <v>0</v>
      </c>
      <c r="P512" s="10">
        <f t="shared" si="94"/>
        <v>0</v>
      </c>
      <c r="Q512" s="220">
        <f t="shared" si="88"/>
        <v>0</v>
      </c>
      <c r="R512" s="220">
        <f t="shared" si="89"/>
        <v>0</v>
      </c>
      <c r="S512" s="220">
        <f t="shared" si="90"/>
        <v>0</v>
      </c>
      <c r="T512" s="224">
        <f t="shared" si="91"/>
        <v>0</v>
      </c>
      <c r="U512" s="247"/>
      <c r="V512" s="226"/>
      <c r="W512" s="221"/>
      <c r="X512" s="225"/>
      <c r="Y512" s="216"/>
      <c r="Z512" s="216"/>
      <c r="AA512" s="235"/>
      <c r="AB512" s="217"/>
      <c r="AC512" s="215"/>
      <c r="AD512" s="215"/>
      <c r="AE512" s="129"/>
      <c r="AF512" s="129"/>
      <c r="AG512" s="129"/>
      <c r="AH512" s="10" t="e">
        <f>#REF!*#REF!</f>
        <v>#REF!</v>
      </c>
      <c r="AI512" s="10" t="e">
        <f>#REF!*#REF!</f>
        <v>#REF!</v>
      </c>
      <c r="AJ512" s="10" t="e">
        <f>IF(#REF!='User Input'!$C$1,1,0)</f>
        <v>#REF!</v>
      </c>
      <c r="AK512" s="10" t="e">
        <f t="shared" si="93"/>
        <v>#REF!</v>
      </c>
      <c r="AL512" s="10" t="e">
        <f t="shared" si="92"/>
        <v>#REF!</v>
      </c>
      <c r="AM512" s="10" t="e">
        <f>#REF!</f>
        <v>#REF!</v>
      </c>
      <c r="AN512" s="10" t="e">
        <f>#REF!</f>
        <v>#REF!</v>
      </c>
      <c r="AO512" s="23" t="e">
        <f>#REF!</f>
        <v>#REF!</v>
      </c>
    </row>
    <row r="513" spans="1:41" s="220" customFormat="1">
      <c r="A513" s="238"/>
      <c r="B513" s="221"/>
      <c r="C513" s="221"/>
      <c r="D513" s="222"/>
      <c r="E513" s="216"/>
      <c r="F513" s="216"/>
      <c r="G513" s="133"/>
      <c r="H513" s="129"/>
      <c r="I513" s="129"/>
      <c r="J513" s="129"/>
      <c r="K513" s="129"/>
      <c r="L513" s="129"/>
      <c r="M513" s="223"/>
      <c r="N513" s="220">
        <f t="shared" si="95"/>
        <v>0</v>
      </c>
      <c r="O513" s="220">
        <f>IF(C513='User Input'!$C$1,1,0)</f>
        <v>0</v>
      </c>
      <c r="P513" s="10">
        <f t="shared" si="94"/>
        <v>0</v>
      </c>
      <c r="Q513" s="220">
        <f t="shared" si="88"/>
        <v>0</v>
      </c>
      <c r="R513" s="220">
        <f t="shared" si="89"/>
        <v>0</v>
      </c>
      <c r="S513" s="220">
        <f t="shared" si="90"/>
        <v>0</v>
      </c>
      <c r="T513" s="224">
        <f t="shared" si="91"/>
        <v>0</v>
      </c>
      <c r="U513" s="247"/>
      <c r="V513" s="226"/>
      <c r="W513" s="221"/>
      <c r="X513" s="225"/>
      <c r="Y513" s="216"/>
      <c r="Z513" s="216"/>
      <c r="AA513" s="235"/>
      <c r="AB513" s="217"/>
      <c r="AC513" s="215"/>
      <c r="AD513" s="215"/>
      <c r="AE513" s="129"/>
      <c r="AF513" s="129"/>
      <c r="AG513" s="129"/>
      <c r="AH513" s="10" t="e">
        <f>#REF!*#REF!</f>
        <v>#REF!</v>
      </c>
      <c r="AI513" s="10" t="e">
        <f>#REF!*#REF!</f>
        <v>#REF!</v>
      </c>
      <c r="AJ513" s="10" t="e">
        <f>IF(#REF!='User Input'!$C$1,1,0)</f>
        <v>#REF!</v>
      </c>
      <c r="AK513" s="10" t="e">
        <f t="shared" si="93"/>
        <v>#REF!</v>
      </c>
      <c r="AL513" s="10" t="e">
        <f t="shared" si="92"/>
        <v>#REF!</v>
      </c>
      <c r="AM513" s="10" t="e">
        <f>#REF!</f>
        <v>#REF!</v>
      </c>
      <c r="AN513" s="10" t="e">
        <f>#REF!</f>
        <v>#REF!</v>
      </c>
      <c r="AO513" s="23" t="e">
        <f>#REF!</f>
        <v>#REF!</v>
      </c>
    </row>
    <row r="514" spans="1:41" s="220" customFormat="1">
      <c r="A514" s="238"/>
      <c r="B514" s="221"/>
      <c r="C514" s="221"/>
      <c r="D514" s="222"/>
      <c r="E514" s="216"/>
      <c r="F514" s="216"/>
      <c r="G514" s="133"/>
      <c r="H514" s="129"/>
      <c r="I514" s="129"/>
      <c r="J514" s="129"/>
      <c r="K514" s="129"/>
      <c r="L514" s="129"/>
      <c r="M514" s="223"/>
      <c r="N514" s="220">
        <f t="shared" si="95"/>
        <v>0</v>
      </c>
      <c r="O514" s="220">
        <f>IF(C514='User Input'!$C$1,1,0)</f>
        <v>0</v>
      </c>
      <c r="P514" s="10">
        <f t="shared" si="94"/>
        <v>0</v>
      </c>
      <c r="Q514" s="220">
        <f t="shared" si="88"/>
        <v>0</v>
      </c>
      <c r="R514" s="220">
        <f t="shared" si="89"/>
        <v>0</v>
      </c>
      <c r="S514" s="220">
        <f t="shared" si="90"/>
        <v>0</v>
      </c>
      <c r="T514" s="224">
        <f t="shared" si="91"/>
        <v>0</v>
      </c>
      <c r="U514" s="247"/>
      <c r="V514" s="226"/>
      <c r="W514" s="221"/>
      <c r="X514" s="225"/>
      <c r="Y514" s="216"/>
      <c r="Z514" s="216"/>
      <c r="AA514" s="235"/>
      <c r="AB514" s="217"/>
      <c r="AC514" s="215"/>
      <c r="AD514" s="215"/>
      <c r="AE514" s="129"/>
      <c r="AF514" s="129"/>
      <c r="AG514" s="129"/>
      <c r="AH514" s="10" t="e">
        <f>#REF!*#REF!</f>
        <v>#REF!</v>
      </c>
      <c r="AI514" s="10" t="e">
        <f>#REF!*#REF!</f>
        <v>#REF!</v>
      </c>
      <c r="AJ514" s="10" t="e">
        <f>IF(#REF!='User Input'!$C$1,1,0)</f>
        <v>#REF!</v>
      </c>
      <c r="AK514" s="10" t="e">
        <f t="shared" si="93"/>
        <v>#REF!</v>
      </c>
      <c r="AL514" s="10" t="e">
        <f t="shared" si="92"/>
        <v>#REF!</v>
      </c>
      <c r="AM514" s="10" t="e">
        <f>#REF!</f>
        <v>#REF!</v>
      </c>
      <c r="AN514" s="10" t="e">
        <f>#REF!</f>
        <v>#REF!</v>
      </c>
      <c r="AO514" s="23" t="e">
        <f>#REF!</f>
        <v>#REF!</v>
      </c>
    </row>
    <row r="515" spans="1:41" s="220" customFormat="1">
      <c r="A515" s="238"/>
      <c r="B515" s="221"/>
      <c r="C515" s="221"/>
      <c r="D515" s="222"/>
      <c r="E515" s="216"/>
      <c r="F515" s="216"/>
      <c r="G515" s="133"/>
      <c r="H515" s="129"/>
      <c r="I515" s="129"/>
      <c r="J515" s="129"/>
      <c r="K515" s="129"/>
      <c r="L515" s="129"/>
      <c r="M515" s="223"/>
      <c r="N515" s="220">
        <f t="shared" si="95"/>
        <v>0</v>
      </c>
      <c r="O515" s="220">
        <f>IF(C515='User Input'!$C$1,1,0)</f>
        <v>0</v>
      </c>
      <c r="P515" s="10">
        <f t="shared" si="94"/>
        <v>0</v>
      </c>
      <c r="Q515" s="220">
        <f t="shared" ref="Q515:Q578" si="96">IF(P515=P514,0,P515)</f>
        <v>0</v>
      </c>
      <c r="R515" s="220">
        <f t="shared" ref="R515:R578" si="97">B515</f>
        <v>0</v>
      </c>
      <c r="S515" s="220">
        <f t="shared" ref="S515:S578" si="98">D515</f>
        <v>0</v>
      </c>
      <c r="T515" s="224">
        <f t="shared" ref="T515:T578" si="99">G515</f>
        <v>0</v>
      </c>
      <c r="U515" s="247"/>
      <c r="V515" s="226"/>
      <c r="W515" s="221"/>
      <c r="X515" s="225"/>
      <c r="Y515" s="216"/>
      <c r="Z515" s="216"/>
      <c r="AA515" s="235"/>
      <c r="AB515" s="217"/>
      <c r="AC515" s="215"/>
      <c r="AD515" s="215"/>
      <c r="AE515" s="129"/>
      <c r="AF515" s="129"/>
      <c r="AG515" s="129"/>
      <c r="AH515" s="10" t="e">
        <f>#REF!*#REF!</f>
        <v>#REF!</v>
      </c>
      <c r="AI515" s="10" t="e">
        <f>#REF!*#REF!</f>
        <v>#REF!</v>
      </c>
      <c r="AJ515" s="10" t="e">
        <f>IF(#REF!='User Input'!$C$1,1,0)</f>
        <v>#REF!</v>
      </c>
      <c r="AK515" s="10" t="e">
        <f t="shared" si="93"/>
        <v>#REF!</v>
      </c>
      <c r="AL515" s="10" t="e">
        <f t="shared" ref="AL515:AL578" si="100">IF(AK515=AK514,0,AK515)</f>
        <v>#REF!</v>
      </c>
      <c r="AM515" s="10" t="e">
        <f>#REF!</f>
        <v>#REF!</v>
      </c>
      <c r="AN515" s="10" t="e">
        <f>#REF!</f>
        <v>#REF!</v>
      </c>
      <c r="AO515" s="23" t="e">
        <f>#REF!</f>
        <v>#REF!</v>
      </c>
    </row>
    <row r="516" spans="1:41" s="220" customFormat="1">
      <c r="A516" s="238"/>
      <c r="B516" s="221"/>
      <c r="C516" s="221"/>
      <c r="D516" s="222"/>
      <c r="E516" s="216"/>
      <c r="F516" s="216"/>
      <c r="G516" s="133"/>
      <c r="H516" s="129"/>
      <c r="I516" s="129"/>
      <c r="J516" s="129"/>
      <c r="K516" s="129"/>
      <c r="L516" s="129"/>
      <c r="M516" s="223"/>
      <c r="N516" s="220">
        <f t="shared" si="95"/>
        <v>0</v>
      </c>
      <c r="O516" s="220">
        <f>IF(C516='User Input'!$C$1,1,0)</f>
        <v>0</v>
      </c>
      <c r="P516" s="10">
        <f t="shared" si="94"/>
        <v>0</v>
      </c>
      <c r="Q516" s="220">
        <f t="shared" si="96"/>
        <v>0</v>
      </c>
      <c r="R516" s="220">
        <f t="shared" si="97"/>
        <v>0</v>
      </c>
      <c r="S516" s="220">
        <f t="shared" si="98"/>
        <v>0</v>
      </c>
      <c r="T516" s="224">
        <f t="shared" si="99"/>
        <v>0</v>
      </c>
      <c r="U516" s="247"/>
      <c r="V516" s="226"/>
      <c r="W516" s="221"/>
      <c r="X516" s="225"/>
      <c r="Y516" s="216"/>
      <c r="Z516" s="216"/>
      <c r="AA516" s="235"/>
      <c r="AB516" s="217"/>
      <c r="AC516" s="215"/>
      <c r="AD516" s="215"/>
      <c r="AE516" s="129"/>
      <c r="AF516" s="129"/>
      <c r="AG516" s="129"/>
      <c r="AH516" s="10" t="e">
        <f>#REF!*#REF!</f>
        <v>#REF!</v>
      </c>
      <c r="AI516" s="10" t="e">
        <f>#REF!*#REF!</f>
        <v>#REF!</v>
      </c>
      <c r="AJ516" s="10" t="e">
        <f>IF(#REF!='User Input'!$C$1,1,0)</f>
        <v>#REF!</v>
      </c>
      <c r="AK516" s="10" t="e">
        <f t="shared" ref="AK516:AK579" si="101">AJ516+AK515</f>
        <v>#REF!</v>
      </c>
      <c r="AL516" s="10" t="e">
        <f t="shared" si="100"/>
        <v>#REF!</v>
      </c>
      <c r="AM516" s="10" t="e">
        <f>#REF!</f>
        <v>#REF!</v>
      </c>
      <c r="AN516" s="10" t="e">
        <f>#REF!</f>
        <v>#REF!</v>
      </c>
      <c r="AO516" s="23" t="e">
        <f>#REF!</f>
        <v>#REF!</v>
      </c>
    </row>
    <row r="517" spans="1:41" s="220" customFormat="1">
      <c r="A517" s="238"/>
      <c r="B517" s="221"/>
      <c r="C517" s="221"/>
      <c r="D517" s="222"/>
      <c r="E517" s="216"/>
      <c r="F517" s="216"/>
      <c r="G517" s="133"/>
      <c r="H517" s="129"/>
      <c r="I517" s="129"/>
      <c r="J517" s="129"/>
      <c r="K517" s="129"/>
      <c r="L517" s="129"/>
      <c r="M517" s="223"/>
      <c r="N517" s="220">
        <f t="shared" si="95"/>
        <v>0</v>
      </c>
      <c r="O517" s="220">
        <f>IF(C517='User Input'!$C$1,1,0)</f>
        <v>0</v>
      </c>
      <c r="P517" s="10">
        <f t="shared" si="94"/>
        <v>0</v>
      </c>
      <c r="Q517" s="220">
        <f t="shared" si="96"/>
        <v>0</v>
      </c>
      <c r="R517" s="220">
        <f t="shared" si="97"/>
        <v>0</v>
      </c>
      <c r="S517" s="220">
        <f t="shared" si="98"/>
        <v>0</v>
      </c>
      <c r="T517" s="224">
        <f t="shared" si="99"/>
        <v>0</v>
      </c>
      <c r="U517" s="247"/>
      <c r="V517" s="226"/>
      <c r="W517" s="221"/>
      <c r="X517" s="225"/>
      <c r="Y517" s="216"/>
      <c r="Z517" s="216"/>
      <c r="AA517" s="235"/>
      <c r="AB517" s="217"/>
      <c r="AC517" s="215"/>
      <c r="AD517" s="215"/>
      <c r="AE517" s="129"/>
      <c r="AF517" s="129"/>
      <c r="AG517" s="129"/>
      <c r="AH517" s="10" t="e">
        <f>#REF!*#REF!</f>
        <v>#REF!</v>
      </c>
      <c r="AI517" s="10" t="e">
        <f>#REF!*#REF!</f>
        <v>#REF!</v>
      </c>
      <c r="AJ517" s="10" t="e">
        <f>IF(#REF!='User Input'!$C$1,1,0)</f>
        <v>#REF!</v>
      </c>
      <c r="AK517" s="10" t="e">
        <f t="shared" si="101"/>
        <v>#REF!</v>
      </c>
      <c r="AL517" s="10" t="e">
        <f t="shared" si="100"/>
        <v>#REF!</v>
      </c>
      <c r="AM517" s="10" t="e">
        <f>#REF!</f>
        <v>#REF!</v>
      </c>
      <c r="AN517" s="10" t="e">
        <f>#REF!</f>
        <v>#REF!</v>
      </c>
      <c r="AO517" s="23" t="e">
        <f>#REF!</f>
        <v>#REF!</v>
      </c>
    </row>
    <row r="518" spans="1:41" s="220" customFormat="1">
      <c r="A518" s="238"/>
      <c r="B518" s="221"/>
      <c r="C518" s="221"/>
      <c r="D518" s="222"/>
      <c r="E518" s="216"/>
      <c r="F518" s="216"/>
      <c r="G518" s="133"/>
      <c r="H518" s="129"/>
      <c r="I518" s="129"/>
      <c r="J518" s="129"/>
      <c r="K518" s="129"/>
      <c r="L518" s="129"/>
      <c r="M518" s="223"/>
      <c r="N518" s="220">
        <f t="shared" si="95"/>
        <v>0</v>
      </c>
      <c r="O518" s="220">
        <f>IF(C518='User Input'!$C$1,1,0)</f>
        <v>0</v>
      </c>
      <c r="P518" s="10">
        <f t="shared" si="94"/>
        <v>0</v>
      </c>
      <c r="Q518" s="220">
        <f t="shared" si="96"/>
        <v>0</v>
      </c>
      <c r="R518" s="220">
        <f t="shared" si="97"/>
        <v>0</v>
      </c>
      <c r="S518" s="220">
        <f t="shared" si="98"/>
        <v>0</v>
      </c>
      <c r="T518" s="224">
        <f t="shared" si="99"/>
        <v>0</v>
      </c>
      <c r="U518" s="247"/>
      <c r="V518" s="226"/>
      <c r="W518" s="221"/>
      <c r="X518" s="225"/>
      <c r="Y518" s="216"/>
      <c r="Z518" s="216"/>
      <c r="AA518" s="235"/>
      <c r="AB518" s="217"/>
      <c r="AC518" s="215"/>
      <c r="AD518" s="215"/>
      <c r="AE518" s="129"/>
      <c r="AF518" s="129"/>
      <c r="AG518" s="129"/>
      <c r="AH518" s="10" t="e">
        <f>#REF!*#REF!</f>
        <v>#REF!</v>
      </c>
      <c r="AI518" s="10" t="e">
        <f>#REF!*#REF!</f>
        <v>#REF!</v>
      </c>
      <c r="AJ518" s="10" t="e">
        <f>IF(#REF!='User Input'!$C$1,1,0)</f>
        <v>#REF!</v>
      </c>
      <c r="AK518" s="10" t="e">
        <f t="shared" si="101"/>
        <v>#REF!</v>
      </c>
      <c r="AL518" s="10" t="e">
        <f t="shared" si="100"/>
        <v>#REF!</v>
      </c>
      <c r="AM518" s="10" t="e">
        <f>#REF!</f>
        <v>#REF!</v>
      </c>
      <c r="AN518" s="10" t="e">
        <f>#REF!</f>
        <v>#REF!</v>
      </c>
      <c r="AO518" s="23" t="e">
        <f>#REF!</f>
        <v>#REF!</v>
      </c>
    </row>
    <row r="519" spans="1:41" s="220" customFormat="1">
      <c r="A519" s="238"/>
      <c r="B519" s="221"/>
      <c r="C519" s="221"/>
      <c r="D519" s="222"/>
      <c r="E519" s="216"/>
      <c r="F519" s="216"/>
      <c r="G519" s="133"/>
      <c r="H519" s="129"/>
      <c r="I519" s="129"/>
      <c r="J519" s="129"/>
      <c r="K519" s="129"/>
      <c r="L519" s="129"/>
      <c r="M519" s="223"/>
      <c r="N519" s="220">
        <f t="shared" si="95"/>
        <v>0</v>
      </c>
      <c r="O519" s="220">
        <f>IF(C519='User Input'!$C$1,1,0)</f>
        <v>0</v>
      </c>
      <c r="P519" s="10">
        <f t="shared" si="94"/>
        <v>0</v>
      </c>
      <c r="Q519" s="220">
        <f t="shared" si="96"/>
        <v>0</v>
      </c>
      <c r="R519" s="220">
        <f t="shared" si="97"/>
        <v>0</v>
      </c>
      <c r="S519" s="220">
        <f t="shared" si="98"/>
        <v>0</v>
      </c>
      <c r="T519" s="224">
        <f t="shared" si="99"/>
        <v>0</v>
      </c>
      <c r="U519" s="247"/>
      <c r="V519" s="226"/>
      <c r="W519" s="221"/>
      <c r="X519" s="225"/>
      <c r="Y519" s="216"/>
      <c r="Z519" s="216"/>
      <c r="AA519" s="235"/>
      <c r="AB519" s="217"/>
      <c r="AC519" s="215"/>
      <c r="AD519" s="215"/>
      <c r="AE519" s="129"/>
      <c r="AF519" s="129"/>
      <c r="AG519" s="129"/>
      <c r="AH519" s="10" t="e">
        <f>#REF!*#REF!</f>
        <v>#REF!</v>
      </c>
      <c r="AI519" s="10" t="e">
        <f>#REF!*#REF!</f>
        <v>#REF!</v>
      </c>
      <c r="AJ519" s="10" t="e">
        <f>IF(#REF!='User Input'!$C$1,1,0)</f>
        <v>#REF!</v>
      </c>
      <c r="AK519" s="10" t="e">
        <f t="shared" si="101"/>
        <v>#REF!</v>
      </c>
      <c r="AL519" s="10" t="e">
        <f t="shared" si="100"/>
        <v>#REF!</v>
      </c>
      <c r="AM519" s="10" t="e">
        <f>#REF!</f>
        <v>#REF!</v>
      </c>
      <c r="AN519" s="10" t="e">
        <f>#REF!</f>
        <v>#REF!</v>
      </c>
      <c r="AO519" s="23" t="e">
        <f>#REF!</f>
        <v>#REF!</v>
      </c>
    </row>
    <row r="520" spans="1:41" s="220" customFormat="1">
      <c r="A520" s="238"/>
      <c r="B520" s="221"/>
      <c r="C520" s="221"/>
      <c r="D520" s="222"/>
      <c r="E520" s="216"/>
      <c r="F520" s="216"/>
      <c r="G520" s="133"/>
      <c r="H520" s="129"/>
      <c r="I520" s="129"/>
      <c r="J520" s="129"/>
      <c r="K520" s="129"/>
      <c r="L520" s="129"/>
      <c r="M520" s="223"/>
      <c r="N520" s="220">
        <f t="shared" si="95"/>
        <v>0</v>
      </c>
      <c r="O520" s="220">
        <f>IF(C520='User Input'!$C$1,1,0)</f>
        <v>0</v>
      </c>
      <c r="P520" s="10">
        <f t="shared" si="94"/>
        <v>0</v>
      </c>
      <c r="Q520" s="220">
        <f t="shared" si="96"/>
        <v>0</v>
      </c>
      <c r="R520" s="220">
        <f t="shared" si="97"/>
        <v>0</v>
      </c>
      <c r="S520" s="220">
        <f t="shared" si="98"/>
        <v>0</v>
      </c>
      <c r="T520" s="224">
        <f t="shared" si="99"/>
        <v>0</v>
      </c>
      <c r="U520" s="247"/>
      <c r="V520" s="226"/>
      <c r="W520" s="221"/>
      <c r="X520" s="225"/>
      <c r="Y520" s="216"/>
      <c r="Z520" s="216"/>
      <c r="AA520" s="235"/>
      <c r="AB520" s="217"/>
      <c r="AC520" s="215"/>
      <c r="AD520" s="215"/>
      <c r="AE520" s="129"/>
      <c r="AF520" s="129"/>
      <c r="AG520" s="129"/>
      <c r="AH520" s="10" t="e">
        <f>#REF!*#REF!</f>
        <v>#REF!</v>
      </c>
      <c r="AI520" s="10" t="e">
        <f>#REF!*#REF!</f>
        <v>#REF!</v>
      </c>
      <c r="AJ520" s="10" t="e">
        <f>IF(#REF!='User Input'!$C$1,1,0)</f>
        <v>#REF!</v>
      </c>
      <c r="AK520" s="10" t="e">
        <f t="shared" si="101"/>
        <v>#REF!</v>
      </c>
      <c r="AL520" s="10" t="e">
        <f t="shared" si="100"/>
        <v>#REF!</v>
      </c>
      <c r="AM520" s="10" t="e">
        <f>#REF!</f>
        <v>#REF!</v>
      </c>
      <c r="AN520" s="10" t="e">
        <f>#REF!</f>
        <v>#REF!</v>
      </c>
      <c r="AO520" s="23" t="e">
        <f>#REF!</f>
        <v>#REF!</v>
      </c>
    </row>
    <row r="521" spans="1:41" s="220" customFormat="1">
      <c r="A521" s="238"/>
      <c r="B521" s="221"/>
      <c r="C521" s="221"/>
      <c r="D521" s="222"/>
      <c r="E521" s="216"/>
      <c r="F521" s="216"/>
      <c r="G521" s="133"/>
      <c r="H521" s="129"/>
      <c r="I521" s="129"/>
      <c r="J521" s="129"/>
      <c r="K521" s="129"/>
      <c r="L521" s="129"/>
      <c r="M521" s="223"/>
      <c r="N521" s="220">
        <f t="shared" si="95"/>
        <v>0</v>
      </c>
      <c r="O521" s="220">
        <f>IF(C521='User Input'!$C$1,1,0)</f>
        <v>0</v>
      </c>
      <c r="P521" s="10">
        <f t="shared" si="94"/>
        <v>0</v>
      </c>
      <c r="Q521" s="220">
        <f t="shared" si="96"/>
        <v>0</v>
      </c>
      <c r="R521" s="220">
        <f t="shared" si="97"/>
        <v>0</v>
      </c>
      <c r="S521" s="220">
        <f t="shared" si="98"/>
        <v>0</v>
      </c>
      <c r="T521" s="224">
        <f t="shared" si="99"/>
        <v>0</v>
      </c>
      <c r="U521" s="247"/>
      <c r="V521" s="226"/>
      <c r="W521" s="221"/>
      <c r="X521" s="225"/>
      <c r="Y521" s="216"/>
      <c r="Z521" s="216"/>
      <c r="AA521" s="235"/>
      <c r="AB521" s="217"/>
      <c r="AC521" s="215"/>
      <c r="AD521" s="215"/>
      <c r="AE521" s="129"/>
      <c r="AF521" s="129"/>
      <c r="AG521" s="129"/>
      <c r="AH521" s="10" t="e">
        <f>#REF!*#REF!</f>
        <v>#REF!</v>
      </c>
      <c r="AI521" s="10" t="e">
        <f>#REF!*#REF!</f>
        <v>#REF!</v>
      </c>
      <c r="AJ521" s="10" t="e">
        <f>IF(#REF!='User Input'!$C$1,1,0)</f>
        <v>#REF!</v>
      </c>
      <c r="AK521" s="10" t="e">
        <f t="shared" si="101"/>
        <v>#REF!</v>
      </c>
      <c r="AL521" s="10" t="e">
        <f t="shared" si="100"/>
        <v>#REF!</v>
      </c>
      <c r="AM521" s="10" t="e">
        <f>#REF!</f>
        <v>#REF!</v>
      </c>
      <c r="AN521" s="10" t="e">
        <f>#REF!</f>
        <v>#REF!</v>
      </c>
      <c r="AO521" s="23" t="e">
        <f>#REF!</f>
        <v>#REF!</v>
      </c>
    </row>
    <row r="522" spans="1:41" s="220" customFormat="1">
      <c r="A522" s="238"/>
      <c r="B522" s="221"/>
      <c r="C522" s="221"/>
      <c r="D522" s="222"/>
      <c r="E522" s="216"/>
      <c r="F522" s="216"/>
      <c r="G522" s="133"/>
      <c r="H522" s="129"/>
      <c r="I522" s="129"/>
      <c r="J522" s="129"/>
      <c r="K522" s="129"/>
      <c r="L522" s="129"/>
      <c r="M522" s="223"/>
      <c r="N522" s="220">
        <f t="shared" si="95"/>
        <v>0</v>
      </c>
      <c r="O522" s="220">
        <f>IF(C522='User Input'!$C$1,1,0)</f>
        <v>0</v>
      </c>
      <c r="P522" s="10">
        <f t="shared" si="94"/>
        <v>0</v>
      </c>
      <c r="Q522" s="220">
        <f t="shared" si="96"/>
        <v>0</v>
      </c>
      <c r="R522" s="220">
        <f t="shared" si="97"/>
        <v>0</v>
      </c>
      <c r="S522" s="220">
        <f t="shared" si="98"/>
        <v>0</v>
      </c>
      <c r="T522" s="224">
        <f t="shared" si="99"/>
        <v>0</v>
      </c>
      <c r="U522" s="247"/>
      <c r="V522" s="226"/>
      <c r="W522" s="221"/>
      <c r="X522" s="225"/>
      <c r="Y522" s="216"/>
      <c r="Z522" s="216"/>
      <c r="AA522" s="235"/>
      <c r="AB522" s="217"/>
      <c r="AC522" s="215"/>
      <c r="AD522" s="215"/>
      <c r="AE522" s="129"/>
      <c r="AF522" s="129"/>
      <c r="AG522" s="129"/>
      <c r="AH522" s="10" t="e">
        <f>#REF!*#REF!</f>
        <v>#REF!</v>
      </c>
      <c r="AI522" s="10" t="e">
        <f>#REF!*#REF!</f>
        <v>#REF!</v>
      </c>
      <c r="AJ522" s="10" t="e">
        <f>IF(#REF!='User Input'!$C$1,1,0)</f>
        <v>#REF!</v>
      </c>
      <c r="AK522" s="10" t="e">
        <f t="shared" si="101"/>
        <v>#REF!</v>
      </c>
      <c r="AL522" s="10" t="e">
        <f t="shared" si="100"/>
        <v>#REF!</v>
      </c>
      <c r="AM522" s="10" t="e">
        <f>#REF!</f>
        <v>#REF!</v>
      </c>
      <c r="AN522" s="10" t="e">
        <f>#REF!</f>
        <v>#REF!</v>
      </c>
      <c r="AO522" s="23" t="e">
        <f>#REF!</f>
        <v>#REF!</v>
      </c>
    </row>
    <row r="523" spans="1:41" s="220" customFormat="1">
      <c r="A523" s="238"/>
      <c r="B523" s="221"/>
      <c r="C523" s="221"/>
      <c r="D523" s="222"/>
      <c r="E523" s="216"/>
      <c r="F523" s="216"/>
      <c r="G523" s="133"/>
      <c r="H523" s="129"/>
      <c r="I523" s="129"/>
      <c r="J523" s="129"/>
      <c r="K523" s="129"/>
      <c r="L523" s="129"/>
      <c r="M523" s="223"/>
      <c r="N523" s="220">
        <f t="shared" si="95"/>
        <v>0</v>
      </c>
      <c r="O523" s="220">
        <f>IF(C523='User Input'!$C$1,1,0)</f>
        <v>0</v>
      </c>
      <c r="P523" s="10">
        <f t="shared" si="94"/>
        <v>0</v>
      </c>
      <c r="Q523" s="220">
        <f t="shared" si="96"/>
        <v>0</v>
      </c>
      <c r="R523" s="220">
        <f t="shared" si="97"/>
        <v>0</v>
      </c>
      <c r="S523" s="220">
        <f t="shared" si="98"/>
        <v>0</v>
      </c>
      <c r="T523" s="224">
        <f t="shared" si="99"/>
        <v>0</v>
      </c>
      <c r="U523" s="247"/>
      <c r="V523" s="226"/>
      <c r="W523" s="221"/>
      <c r="X523" s="225"/>
      <c r="Y523" s="216"/>
      <c r="Z523" s="216"/>
      <c r="AA523" s="235"/>
      <c r="AB523" s="217"/>
      <c r="AC523" s="215"/>
      <c r="AD523" s="215"/>
      <c r="AE523" s="129"/>
      <c r="AF523" s="129"/>
      <c r="AG523" s="129"/>
      <c r="AH523" s="10" t="e">
        <f>#REF!*#REF!</f>
        <v>#REF!</v>
      </c>
      <c r="AI523" s="10" t="e">
        <f>#REF!*#REF!</f>
        <v>#REF!</v>
      </c>
      <c r="AJ523" s="10" t="e">
        <f>IF(#REF!='User Input'!$C$1,1,0)</f>
        <v>#REF!</v>
      </c>
      <c r="AK523" s="10" t="e">
        <f t="shared" si="101"/>
        <v>#REF!</v>
      </c>
      <c r="AL523" s="10" t="e">
        <f t="shared" si="100"/>
        <v>#REF!</v>
      </c>
      <c r="AM523" s="10" t="e">
        <f>#REF!</f>
        <v>#REF!</v>
      </c>
      <c r="AN523" s="10" t="e">
        <f>#REF!</f>
        <v>#REF!</v>
      </c>
      <c r="AO523" s="23" t="e">
        <f>#REF!</f>
        <v>#REF!</v>
      </c>
    </row>
    <row r="524" spans="1:41" s="220" customFormat="1">
      <c r="A524" s="238"/>
      <c r="B524" s="221"/>
      <c r="C524" s="221"/>
      <c r="D524" s="222"/>
      <c r="E524" s="216"/>
      <c r="F524" s="216"/>
      <c r="G524" s="133"/>
      <c r="H524" s="129"/>
      <c r="I524" s="129"/>
      <c r="J524" s="129"/>
      <c r="K524" s="129"/>
      <c r="L524" s="129"/>
      <c r="M524" s="223"/>
      <c r="N524" s="220">
        <f t="shared" si="95"/>
        <v>0</v>
      </c>
      <c r="O524" s="220">
        <f>IF(C524='User Input'!$C$1,1,0)</f>
        <v>0</v>
      </c>
      <c r="P524" s="10">
        <f t="shared" si="94"/>
        <v>0</v>
      </c>
      <c r="Q524" s="220">
        <f t="shared" si="96"/>
        <v>0</v>
      </c>
      <c r="R524" s="220">
        <f t="shared" si="97"/>
        <v>0</v>
      </c>
      <c r="S524" s="220">
        <f t="shared" si="98"/>
        <v>0</v>
      </c>
      <c r="T524" s="224">
        <f t="shared" si="99"/>
        <v>0</v>
      </c>
      <c r="U524" s="247"/>
      <c r="V524" s="226"/>
      <c r="W524" s="221"/>
      <c r="X524" s="225"/>
      <c r="Y524" s="216"/>
      <c r="Z524" s="216"/>
      <c r="AA524" s="235"/>
      <c r="AB524" s="217"/>
      <c r="AC524" s="215"/>
      <c r="AD524" s="215"/>
      <c r="AE524" s="129"/>
      <c r="AF524" s="129"/>
      <c r="AG524" s="129"/>
      <c r="AH524" s="10" t="e">
        <f>#REF!*#REF!</f>
        <v>#REF!</v>
      </c>
      <c r="AI524" s="10" t="e">
        <f>#REF!*#REF!</f>
        <v>#REF!</v>
      </c>
      <c r="AJ524" s="10" t="e">
        <f>IF(#REF!='User Input'!$C$1,1,0)</f>
        <v>#REF!</v>
      </c>
      <c r="AK524" s="10" t="e">
        <f t="shared" si="101"/>
        <v>#REF!</v>
      </c>
      <c r="AL524" s="10" t="e">
        <f t="shared" si="100"/>
        <v>#REF!</v>
      </c>
      <c r="AM524" s="10" t="e">
        <f>#REF!</f>
        <v>#REF!</v>
      </c>
      <c r="AN524" s="10" t="e">
        <f>#REF!</f>
        <v>#REF!</v>
      </c>
      <c r="AO524" s="23" t="e">
        <f>#REF!</f>
        <v>#REF!</v>
      </c>
    </row>
    <row r="525" spans="1:41" s="220" customFormat="1">
      <c r="A525" s="238"/>
      <c r="B525" s="221"/>
      <c r="C525" s="221"/>
      <c r="D525" s="222"/>
      <c r="E525" s="216"/>
      <c r="F525" s="216"/>
      <c r="G525" s="133"/>
      <c r="H525" s="129"/>
      <c r="I525" s="129"/>
      <c r="J525" s="129"/>
      <c r="K525" s="129"/>
      <c r="L525" s="129"/>
      <c r="M525" s="223"/>
      <c r="N525" s="220">
        <f t="shared" si="95"/>
        <v>0</v>
      </c>
      <c r="O525" s="220">
        <f>IF(C525='User Input'!$C$1,1,0)</f>
        <v>0</v>
      </c>
      <c r="P525" s="10">
        <f t="shared" si="94"/>
        <v>0</v>
      </c>
      <c r="Q525" s="220">
        <f t="shared" si="96"/>
        <v>0</v>
      </c>
      <c r="R525" s="220">
        <f t="shared" si="97"/>
        <v>0</v>
      </c>
      <c r="S525" s="220">
        <f t="shared" si="98"/>
        <v>0</v>
      </c>
      <c r="T525" s="224">
        <f t="shared" si="99"/>
        <v>0</v>
      </c>
      <c r="U525" s="247"/>
      <c r="V525" s="226"/>
      <c r="W525" s="221"/>
      <c r="X525" s="225"/>
      <c r="Y525" s="216"/>
      <c r="Z525" s="216"/>
      <c r="AA525" s="235"/>
      <c r="AB525" s="217"/>
      <c r="AC525" s="215"/>
      <c r="AD525" s="215"/>
      <c r="AE525" s="129"/>
      <c r="AF525" s="129"/>
      <c r="AG525" s="129"/>
      <c r="AH525" s="10" t="e">
        <f>#REF!*#REF!</f>
        <v>#REF!</v>
      </c>
      <c r="AI525" s="10" t="e">
        <f>#REF!*#REF!</f>
        <v>#REF!</v>
      </c>
      <c r="AJ525" s="10" t="e">
        <f>IF(#REF!='User Input'!$C$1,1,0)</f>
        <v>#REF!</v>
      </c>
      <c r="AK525" s="10" t="e">
        <f t="shared" si="101"/>
        <v>#REF!</v>
      </c>
      <c r="AL525" s="10" t="e">
        <f t="shared" si="100"/>
        <v>#REF!</v>
      </c>
      <c r="AM525" s="10" t="e">
        <f>#REF!</f>
        <v>#REF!</v>
      </c>
      <c r="AN525" s="10" t="e">
        <f>#REF!</f>
        <v>#REF!</v>
      </c>
      <c r="AO525" s="23" t="e">
        <f>#REF!</f>
        <v>#REF!</v>
      </c>
    </row>
    <row r="526" spans="1:41" s="220" customFormat="1">
      <c r="A526" s="238"/>
      <c r="B526" s="221"/>
      <c r="C526" s="221"/>
      <c r="D526" s="222"/>
      <c r="E526" s="216"/>
      <c r="F526" s="216"/>
      <c r="G526" s="133"/>
      <c r="H526" s="129"/>
      <c r="I526" s="129"/>
      <c r="J526" s="129"/>
      <c r="K526" s="129"/>
      <c r="L526" s="129"/>
      <c r="M526" s="223"/>
      <c r="N526" s="220">
        <f t="shared" si="95"/>
        <v>0</v>
      </c>
      <c r="O526" s="220">
        <f>IF(C526='User Input'!$C$1,1,0)</f>
        <v>0</v>
      </c>
      <c r="P526" s="10">
        <f t="shared" si="94"/>
        <v>0</v>
      </c>
      <c r="Q526" s="220">
        <f t="shared" si="96"/>
        <v>0</v>
      </c>
      <c r="R526" s="220">
        <f t="shared" si="97"/>
        <v>0</v>
      </c>
      <c r="S526" s="220">
        <f t="shared" si="98"/>
        <v>0</v>
      </c>
      <c r="T526" s="224">
        <f t="shared" si="99"/>
        <v>0</v>
      </c>
      <c r="U526" s="247"/>
      <c r="V526" s="226"/>
      <c r="W526" s="221"/>
      <c r="X526" s="225"/>
      <c r="Y526" s="216"/>
      <c r="Z526" s="216"/>
      <c r="AA526" s="235"/>
      <c r="AB526" s="217"/>
      <c r="AC526" s="215"/>
      <c r="AD526" s="215"/>
      <c r="AE526" s="129"/>
      <c r="AF526" s="129"/>
      <c r="AG526" s="129"/>
      <c r="AH526" s="10" t="e">
        <f>#REF!*#REF!</f>
        <v>#REF!</v>
      </c>
      <c r="AI526" s="10" t="e">
        <f>#REF!*#REF!</f>
        <v>#REF!</v>
      </c>
      <c r="AJ526" s="10" t="e">
        <f>IF(#REF!='User Input'!$C$1,1,0)</f>
        <v>#REF!</v>
      </c>
      <c r="AK526" s="10" t="e">
        <f t="shared" si="101"/>
        <v>#REF!</v>
      </c>
      <c r="AL526" s="10" t="e">
        <f t="shared" si="100"/>
        <v>#REF!</v>
      </c>
      <c r="AM526" s="10" t="e">
        <f>#REF!</f>
        <v>#REF!</v>
      </c>
      <c r="AN526" s="10" t="e">
        <f>#REF!</f>
        <v>#REF!</v>
      </c>
      <c r="AO526" s="23" t="e">
        <f>#REF!</f>
        <v>#REF!</v>
      </c>
    </row>
    <row r="527" spans="1:41" s="220" customFormat="1">
      <c r="A527" s="238"/>
      <c r="B527" s="221"/>
      <c r="C527" s="221"/>
      <c r="D527" s="222"/>
      <c r="E527" s="216"/>
      <c r="F527" s="216"/>
      <c r="G527" s="133"/>
      <c r="H527" s="129"/>
      <c r="I527" s="129"/>
      <c r="J527" s="129"/>
      <c r="K527" s="129"/>
      <c r="L527" s="129"/>
      <c r="M527" s="223"/>
      <c r="N527" s="220">
        <f t="shared" si="95"/>
        <v>0</v>
      </c>
      <c r="O527" s="220">
        <f>IF(C527='User Input'!$C$1,1,0)</f>
        <v>0</v>
      </c>
      <c r="P527" s="10">
        <f t="shared" si="94"/>
        <v>0</v>
      </c>
      <c r="Q527" s="220">
        <f t="shared" si="96"/>
        <v>0</v>
      </c>
      <c r="R527" s="220">
        <f t="shared" si="97"/>
        <v>0</v>
      </c>
      <c r="S527" s="220">
        <f t="shared" si="98"/>
        <v>0</v>
      </c>
      <c r="T527" s="224">
        <f t="shared" si="99"/>
        <v>0</v>
      </c>
      <c r="U527" s="247"/>
      <c r="V527" s="226"/>
      <c r="W527" s="221"/>
      <c r="X527" s="225"/>
      <c r="Y527" s="216"/>
      <c r="Z527" s="216"/>
      <c r="AA527" s="235"/>
      <c r="AB527" s="217"/>
      <c r="AC527" s="215"/>
      <c r="AD527" s="215"/>
      <c r="AE527" s="129"/>
      <c r="AF527" s="129"/>
      <c r="AG527" s="129"/>
      <c r="AH527" s="10" t="e">
        <f>#REF!*#REF!</f>
        <v>#REF!</v>
      </c>
      <c r="AI527" s="10" t="e">
        <f>#REF!*#REF!</f>
        <v>#REF!</v>
      </c>
      <c r="AJ527" s="10" t="e">
        <f>IF(#REF!='User Input'!$C$1,1,0)</f>
        <v>#REF!</v>
      </c>
      <c r="AK527" s="10" t="e">
        <f t="shared" si="101"/>
        <v>#REF!</v>
      </c>
      <c r="AL527" s="10" t="e">
        <f t="shared" si="100"/>
        <v>#REF!</v>
      </c>
      <c r="AM527" s="10" t="e">
        <f>#REF!</f>
        <v>#REF!</v>
      </c>
      <c r="AN527" s="10" t="e">
        <f>#REF!</f>
        <v>#REF!</v>
      </c>
      <c r="AO527" s="23" t="e">
        <f>#REF!</f>
        <v>#REF!</v>
      </c>
    </row>
    <row r="528" spans="1:41" s="220" customFormat="1">
      <c r="A528" s="238"/>
      <c r="B528" s="221"/>
      <c r="C528" s="221"/>
      <c r="D528" s="222"/>
      <c r="E528" s="216"/>
      <c r="F528" s="216"/>
      <c r="G528" s="133"/>
      <c r="H528" s="129"/>
      <c r="I528" s="129"/>
      <c r="J528" s="129"/>
      <c r="K528" s="129"/>
      <c r="L528" s="129"/>
      <c r="M528" s="223"/>
      <c r="N528" s="220">
        <f t="shared" si="95"/>
        <v>0</v>
      </c>
      <c r="O528" s="220">
        <f>IF(C528='User Input'!$C$1,1,0)</f>
        <v>0</v>
      </c>
      <c r="P528" s="10">
        <f t="shared" si="94"/>
        <v>0</v>
      </c>
      <c r="Q528" s="220">
        <f t="shared" si="96"/>
        <v>0</v>
      </c>
      <c r="R528" s="220">
        <f t="shared" si="97"/>
        <v>0</v>
      </c>
      <c r="S528" s="220">
        <f t="shared" si="98"/>
        <v>0</v>
      </c>
      <c r="T528" s="224">
        <f t="shared" si="99"/>
        <v>0</v>
      </c>
      <c r="U528" s="247"/>
      <c r="V528" s="226"/>
      <c r="W528" s="221"/>
      <c r="X528" s="225"/>
      <c r="Y528" s="216"/>
      <c r="Z528" s="216"/>
      <c r="AA528" s="235"/>
      <c r="AB528" s="217"/>
      <c r="AC528" s="215"/>
      <c r="AD528" s="215"/>
      <c r="AE528" s="129"/>
      <c r="AF528" s="129"/>
      <c r="AG528" s="129"/>
      <c r="AH528" s="10" t="e">
        <f>#REF!*#REF!</f>
        <v>#REF!</v>
      </c>
      <c r="AI528" s="10" t="e">
        <f>#REF!*#REF!</f>
        <v>#REF!</v>
      </c>
      <c r="AJ528" s="10" t="e">
        <f>IF(#REF!='User Input'!$C$1,1,0)</f>
        <v>#REF!</v>
      </c>
      <c r="AK528" s="10" t="e">
        <f t="shared" si="101"/>
        <v>#REF!</v>
      </c>
      <c r="AL528" s="10" t="e">
        <f t="shared" si="100"/>
        <v>#REF!</v>
      </c>
      <c r="AM528" s="10" t="e">
        <f>#REF!</f>
        <v>#REF!</v>
      </c>
      <c r="AN528" s="10" t="e">
        <f>#REF!</f>
        <v>#REF!</v>
      </c>
      <c r="AO528" s="23" t="e">
        <f>#REF!</f>
        <v>#REF!</v>
      </c>
    </row>
    <row r="529" spans="1:41" s="220" customFormat="1">
      <c r="A529" s="238"/>
      <c r="B529" s="221"/>
      <c r="C529" s="221"/>
      <c r="D529" s="222"/>
      <c r="E529" s="216"/>
      <c r="F529" s="216"/>
      <c r="G529" s="133"/>
      <c r="H529" s="129"/>
      <c r="I529" s="129"/>
      <c r="J529" s="129"/>
      <c r="K529" s="129"/>
      <c r="L529" s="129"/>
      <c r="M529" s="223"/>
      <c r="N529" s="220">
        <f t="shared" si="95"/>
        <v>0</v>
      </c>
      <c r="O529" s="220">
        <f>IF(C529='User Input'!$C$1,1,0)</f>
        <v>0</v>
      </c>
      <c r="P529" s="10">
        <f t="shared" si="94"/>
        <v>0</v>
      </c>
      <c r="Q529" s="220">
        <f t="shared" si="96"/>
        <v>0</v>
      </c>
      <c r="R529" s="220">
        <f t="shared" si="97"/>
        <v>0</v>
      </c>
      <c r="S529" s="220">
        <f t="shared" si="98"/>
        <v>0</v>
      </c>
      <c r="T529" s="224">
        <f t="shared" si="99"/>
        <v>0</v>
      </c>
      <c r="U529" s="247"/>
      <c r="V529" s="226"/>
      <c r="W529" s="221"/>
      <c r="X529" s="225"/>
      <c r="Y529" s="216"/>
      <c r="Z529" s="216"/>
      <c r="AA529" s="235"/>
      <c r="AB529" s="217"/>
      <c r="AC529" s="215"/>
      <c r="AD529" s="215"/>
      <c r="AE529" s="129"/>
      <c r="AF529" s="129"/>
      <c r="AG529" s="129"/>
      <c r="AH529" s="10" t="e">
        <f>#REF!*#REF!</f>
        <v>#REF!</v>
      </c>
      <c r="AI529" s="10" t="e">
        <f>#REF!*#REF!</f>
        <v>#REF!</v>
      </c>
      <c r="AJ529" s="10" t="e">
        <f>IF(#REF!='User Input'!$C$1,1,0)</f>
        <v>#REF!</v>
      </c>
      <c r="AK529" s="10" t="e">
        <f t="shared" si="101"/>
        <v>#REF!</v>
      </c>
      <c r="AL529" s="10" t="e">
        <f t="shared" si="100"/>
        <v>#REF!</v>
      </c>
      <c r="AM529" s="10" t="e">
        <f>#REF!</f>
        <v>#REF!</v>
      </c>
      <c r="AN529" s="10" t="e">
        <f>#REF!</f>
        <v>#REF!</v>
      </c>
      <c r="AO529" s="23" t="e">
        <f>#REF!</f>
        <v>#REF!</v>
      </c>
    </row>
    <row r="530" spans="1:41" s="220" customFormat="1">
      <c r="A530" s="238"/>
      <c r="B530" s="221"/>
      <c r="C530" s="221"/>
      <c r="D530" s="222"/>
      <c r="E530" s="216"/>
      <c r="F530" s="216"/>
      <c r="G530" s="133"/>
      <c r="H530" s="129"/>
      <c r="I530" s="129"/>
      <c r="J530" s="129"/>
      <c r="K530" s="129"/>
      <c r="L530" s="129"/>
      <c r="M530" s="223"/>
      <c r="N530" s="220">
        <f t="shared" si="95"/>
        <v>0</v>
      </c>
      <c r="O530" s="220">
        <f>IF(C530='User Input'!$C$1,1,0)</f>
        <v>0</v>
      </c>
      <c r="P530" s="10">
        <f t="shared" si="94"/>
        <v>0</v>
      </c>
      <c r="Q530" s="220">
        <f t="shared" si="96"/>
        <v>0</v>
      </c>
      <c r="R530" s="220">
        <f t="shared" si="97"/>
        <v>0</v>
      </c>
      <c r="S530" s="220">
        <f t="shared" si="98"/>
        <v>0</v>
      </c>
      <c r="T530" s="224">
        <f t="shared" si="99"/>
        <v>0</v>
      </c>
      <c r="U530" s="247"/>
      <c r="V530" s="226"/>
      <c r="W530" s="221"/>
      <c r="X530" s="225"/>
      <c r="Y530" s="216"/>
      <c r="Z530" s="216"/>
      <c r="AA530" s="235"/>
      <c r="AB530" s="217"/>
      <c r="AC530" s="215"/>
      <c r="AD530" s="215"/>
      <c r="AE530" s="129"/>
      <c r="AF530" s="129"/>
      <c r="AG530" s="129"/>
      <c r="AH530" s="10" t="e">
        <f>#REF!*#REF!</f>
        <v>#REF!</v>
      </c>
      <c r="AI530" s="10" t="e">
        <f>#REF!*#REF!</f>
        <v>#REF!</v>
      </c>
      <c r="AJ530" s="10" t="e">
        <f>IF(#REF!='User Input'!$C$1,1,0)</f>
        <v>#REF!</v>
      </c>
      <c r="AK530" s="10" t="e">
        <f t="shared" si="101"/>
        <v>#REF!</v>
      </c>
      <c r="AL530" s="10" t="e">
        <f t="shared" si="100"/>
        <v>#REF!</v>
      </c>
      <c r="AM530" s="10" t="e">
        <f>#REF!</f>
        <v>#REF!</v>
      </c>
      <c r="AN530" s="10" t="e">
        <f>#REF!</f>
        <v>#REF!</v>
      </c>
      <c r="AO530" s="23" t="e">
        <f>#REF!</f>
        <v>#REF!</v>
      </c>
    </row>
    <row r="531" spans="1:41" s="220" customFormat="1">
      <c r="A531" s="238"/>
      <c r="B531" s="221"/>
      <c r="C531" s="221"/>
      <c r="D531" s="222"/>
      <c r="E531" s="216"/>
      <c r="F531" s="216"/>
      <c r="G531" s="133"/>
      <c r="H531" s="129"/>
      <c r="I531" s="129"/>
      <c r="J531" s="129"/>
      <c r="K531" s="129"/>
      <c r="L531" s="129"/>
      <c r="M531" s="223"/>
      <c r="N531" s="220">
        <f t="shared" si="95"/>
        <v>0</v>
      </c>
      <c r="O531" s="220">
        <f>IF(C531='User Input'!$C$1,1,0)</f>
        <v>0</v>
      </c>
      <c r="P531" s="10">
        <f t="shared" si="94"/>
        <v>0</v>
      </c>
      <c r="Q531" s="220">
        <f t="shared" si="96"/>
        <v>0</v>
      </c>
      <c r="R531" s="220">
        <f t="shared" si="97"/>
        <v>0</v>
      </c>
      <c r="S531" s="220">
        <f t="shared" si="98"/>
        <v>0</v>
      </c>
      <c r="T531" s="224">
        <f t="shared" si="99"/>
        <v>0</v>
      </c>
      <c r="U531" s="247"/>
      <c r="V531" s="226"/>
      <c r="W531" s="221"/>
      <c r="X531" s="225"/>
      <c r="Y531" s="216"/>
      <c r="Z531" s="216"/>
      <c r="AA531" s="235"/>
      <c r="AB531" s="217"/>
      <c r="AC531" s="215"/>
      <c r="AD531" s="215"/>
      <c r="AE531" s="129"/>
      <c r="AF531" s="129"/>
      <c r="AG531" s="129"/>
      <c r="AH531" s="10" t="e">
        <f>#REF!*#REF!</f>
        <v>#REF!</v>
      </c>
      <c r="AI531" s="10" t="e">
        <f>#REF!*#REF!</f>
        <v>#REF!</v>
      </c>
      <c r="AJ531" s="10" t="e">
        <f>IF(#REF!='User Input'!$C$1,1,0)</f>
        <v>#REF!</v>
      </c>
      <c r="AK531" s="10" t="e">
        <f t="shared" si="101"/>
        <v>#REF!</v>
      </c>
      <c r="AL531" s="10" t="e">
        <f t="shared" si="100"/>
        <v>#REF!</v>
      </c>
      <c r="AM531" s="10" t="e">
        <f>#REF!</f>
        <v>#REF!</v>
      </c>
      <c r="AN531" s="10" t="e">
        <f>#REF!</f>
        <v>#REF!</v>
      </c>
      <c r="AO531" s="23" t="e">
        <f>#REF!</f>
        <v>#REF!</v>
      </c>
    </row>
    <row r="532" spans="1:41" s="220" customFormat="1">
      <c r="A532" s="238"/>
      <c r="B532" s="221"/>
      <c r="C532" s="221"/>
      <c r="D532" s="222"/>
      <c r="E532" s="216"/>
      <c r="F532" s="216"/>
      <c r="G532" s="133"/>
      <c r="H532" s="129"/>
      <c r="I532" s="129"/>
      <c r="J532" s="129"/>
      <c r="K532" s="129"/>
      <c r="L532" s="129"/>
      <c r="M532" s="223"/>
      <c r="N532" s="220">
        <f t="shared" si="95"/>
        <v>0</v>
      </c>
      <c r="O532" s="220">
        <f>IF(C532='User Input'!$C$1,1,0)</f>
        <v>0</v>
      </c>
      <c r="P532" s="10">
        <f t="shared" si="94"/>
        <v>0</v>
      </c>
      <c r="Q532" s="220">
        <f t="shared" si="96"/>
        <v>0</v>
      </c>
      <c r="R532" s="220">
        <f t="shared" si="97"/>
        <v>0</v>
      </c>
      <c r="S532" s="220">
        <f t="shared" si="98"/>
        <v>0</v>
      </c>
      <c r="T532" s="224">
        <f t="shared" si="99"/>
        <v>0</v>
      </c>
      <c r="U532" s="247"/>
      <c r="V532" s="226"/>
      <c r="W532" s="221"/>
      <c r="X532" s="225"/>
      <c r="Y532" s="216"/>
      <c r="Z532" s="216"/>
      <c r="AA532" s="235"/>
      <c r="AB532" s="217"/>
      <c r="AC532" s="215"/>
      <c r="AD532" s="215"/>
      <c r="AE532" s="129"/>
      <c r="AF532" s="129"/>
      <c r="AG532" s="129"/>
      <c r="AH532" s="10" t="e">
        <f>#REF!*#REF!</f>
        <v>#REF!</v>
      </c>
      <c r="AI532" s="10" t="e">
        <f>#REF!*#REF!</f>
        <v>#REF!</v>
      </c>
      <c r="AJ532" s="10" t="e">
        <f>IF(#REF!='User Input'!$C$1,1,0)</f>
        <v>#REF!</v>
      </c>
      <c r="AK532" s="10" t="e">
        <f t="shared" si="101"/>
        <v>#REF!</v>
      </c>
      <c r="AL532" s="10" t="e">
        <f t="shared" si="100"/>
        <v>#REF!</v>
      </c>
      <c r="AM532" s="10" t="e">
        <f>#REF!</f>
        <v>#REF!</v>
      </c>
      <c r="AN532" s="10" t="e">
        <f>#REF!</f>
        <v>#REF!</v>
      </c>
      <c r="AO532" s="23" t="e">
        <f>#REF!</f>
        <v>#REF!</v>
      </c>
    </row>
    <row r="533" spans="1:41" s="220" customFormat="1">
      <c r="A533" s="238"/>
      <c r="B533" s="221"/>
      <c r="C533" s="221"/>
      <c r="D533" s="222"/>
      <c r="E533" s="216"/>
      <c r="F533" s="216"/>
      <c r="G533" s="133"/>
      <c r="H533" s="129"/>
      <c r="I533" s="129"/>
      <c r="J533" s="129"/>
      <c r="K533" s="129"/>
      <c r="L533" s="129"/>
      <c r="M533" s="223"/>
      <c r="N533" s="220">
        <f t="shared" si="95"/>
        <v>0</v>
      </c>
      <c r="O533" s="220">
        <f>IF(C533='User Input'!$C$1,1,0)</f>
        <v>0</v>
      </c>
      <c r="P533" s="10">
        <f t="shared" si="94"/>
        <v>0</v>
      </c>
      <c r="Q533" s="220">
        <f t="shared" si="96"/>
        <v>0</v>
      </c>
      <c r="R533" s="220">
        <f t="shared" si="97"/>
        <v>0</v>
      </c>
      <c r="S533" s="220">
        <f t="shared" si="98"/>
        <v>0</v>
      </c>
      <c r="T533" s="224">
        <f t="shared" si="99"/>
        <v>0</v>
      </c>
      <c r="U533" s="247"/>
      <c r="V533" s="226"/>
      <c r="W533" s="221"/>
      <c r="X533" s="225"/>
      <c r="Y533" s="216"/>
      <c r="Z533" s="216"/>
      <c r="AA533" s="235"/>
      <c r="AB533" s="217"/>
      <c r="AC533" s="215"/>
      <c r="AD533" s="215"/>
      <c r="AE533" s="129"/>
      <c r="AF533" s="129"/>
      <c r="AG533" s="129"/>
      <c r="AH533" s="10" t="e">
        <f>#REF!*#REF!</f>
        <v>#REF!</v>
      </c>
      <c r="AI533" s="10" t="e">
        <f>#REF!*#REF!</f>
        <v>#REF!</v>
      </c>
      <c r="AJ533" s="10" t="e">
        <f>IF(#REF!='User Input'!$C$1,1,0)</f>
        <v>#REF!</v>
      </c>
      <c r="AK533" s="10" t="e">
        <f t="shared" si="101"/>
        <v>#REF!</v>
      </c>
      <c r="AL533" s="10" t="e">
        <f t="shared" si="100"/>
        <v>#REF!</v>
      </c>
      <c r="AM533" s="10" t="e">
        <f>#REF!</f>
        <v>#REF!</v>
      </c>
      <c r="AN533" s="10" t="e">
        <f>#REF!</f>
        <v>#REF!</v>
      </c>
      <c r="AO533" s="23" t="e">
        <f>#REF!</f>
        <v>#REF!</v>
      </c>
    </row>
    <row r="534" spans="1:41" s="220" customFormat="1">
      <c r="A534" s="238"/>
      <c r="B534" s="221"/>
      <c r="C534" s="221"/>
      <c r="D534" s="222"/>
      <c r="E534" s="216"/>
      <c r="F534" s="216"/>
      <c r="G534" s="133"/>
      <c r="H534" s="129"/>
      <c r="I534" s="129"/>
      <c r="J534" s="129"/>
      <c r="K534" s="129"/>
      <c r="L534" s="129"/>
      <c r="M534" s="223"/>
      <c r="N534" s="220">
        <f t="shared" si="95"/>
        <v>0</v>
      </c>
      <c r="O534" s="220">
        <f>IF(C534='User Input'!$C$1,1,0)</f>
        <v>0</v>
      </c>
      <c r="P534" s="10">
        <f t="shared" si="94"/>
        <v>0</v>
      </c>
      <c r="Q534" s="220">
        <f t="shared" si="96"/>
        <v>0</v>
      </c>
      <c r="R534" s="220">
        <f t="shared" si="97"/>
        <v>0</v>
      </c>
      <c r="S534" s="220">
        <f t="shared" si="98"/>
        <v>0</v>
      </c>
      <c r="T534" s="224">
        <f t="shared" si="99"/>
        <v>0</v>
      </c>
      <c r="U534" s="247"/>
      <c r="V534" s="226"/>
      <c r="W534" s="221"/>
      <c r="X534" s="225"/>
      <c r="Y534" s="216"/>
      <c r="Z534" s="216"/>
      <c r="AA534" s="235"/>
      <c r="AB534" s="217"/>
      <c r="AC534" s="215"/>
      <c r="AD534" s="215"/>
      <c r="AE534" s="129"/>
      <c r="AF534" s="129"/>
      <c r="AG534" s="129"/>
      <c r="AH534" s="10" t="e">
        <f>#REF!*#REF!</f>
        <v>#REF!</v>
      </c>
      <c r="AI534" s="10" t="e">
        <f>#REF!*#REF!</f>
        <v>#REF!</v>
      </c>
      <c r="AJ534" s="10" t="e">
        <f>IF(#REF!='User Input'!$C$1,1,0)</f>
        <v>#REF!</v>
      </c>
      <c r="AK534" s="10" t="e">
        <f t="shared" si="101"/>
        <v>#REF!</v>
      </c>
      <c r="AL534" s="10" t="e">
        <f t="shared" si="100"/>
        <v>#REF!</v>
      </c>
      <c r="AM534" s="10" t="e">
        <f>#REF!</f>
        <v>#REF!</v>
      </c>
      <c r="AN534" s="10" t="e">
        <f>#REF!</f>
        <v>#REF!</v>
      </c>
      <c r="AO534" s="23" t="e">
        <f>#REF!</f>
        <v>#REF!</v>
      </c>
    </row>
    <row r="535" spans="1:41" s="220" customFormat="1">
      <c r="A535" s="238"/>
      <c r="B535" s="221"/>
      <c r="C535" s="221"/>
      <c r="D535" s="222"/>
      <c r="E535" s="216"/>
      <c r="F535" s="216"/>
      <c r="G535" s="133"/>
      <c r="H535" s="129"/>
      <c r="I535" s="129"/>
      <c r="J535" s="129"/>
      <c r="K535" s="129"/>
      <c r="L535" s="129"/>
      <c r="M535" s="223"/>
      <c r="N535" s="220">
        <f t="shared" si="95"/>
        <v>0</v>
      </c>
      <c r="O535" s="220">
        <f>IF(C535='User Input'!$C$1,1,0)</f>
        <v>0</v>
      </c>
      <c r="P535" s="10">
        <f t="shared" si="94"/>
        <v>0</v>
      </c>
      <c r="Q535" s="220">
        <f t="shared" si="96"/>
        <v>0</v>
      </c>
      <c r="R535" s="220">
        <f t="shared" si="97"/>
        <v>0</v>
      </c>
      <c r="S535" s="220">
        <f t="shared" si="98"/>
        <v>0</v>
      </c>
      <c r="T535" s="224">
        <f t="shared" si="99"/>
        <v>0</v>
      </c>
      <c r="U535" s="247"/>
      <c r="V535" s="226"/>
      <c r="W535" s="221"/>
      <c r="X535" s="225"/>
      <c r="Y535" s="216"/>
      <c r="Z535" s="216"/>
      <c r="AA535" s="235"/>
      <c r="AB535" s="217"/>
      <c r="AC535" s="215"/>
      <c r="AD535" s="215"/>
      <c r="AE535" s="129"/>
      <c r="AF535" s="129"/>
      <c r="AG535" s="129"/>
      <c r="AH535" s="10" t="e">
        <f>#REF!*#REF!</f>
        <v>#REF!</v>
      </c>
      <c r="AI535" s="10" t="e">
        <f>#REF!*#REF!</f>
        <v>#REF!</v>
      </c>
      <c r="AJ535" s="10" t="e">
        <f>IF(#REF!='User Input'!$C$1,1,0)</f>
        <v>#REF!</v>
      </c>
      <c r="AK535" s="10" t="e">
        <f t="shared" si="101"/>
        <v>#REF!</v>
      </c>
      <c r="AL535" s="10" t="e">
        <f t="shared" si="100"/>
        <v>#REF!</v>
      </c>
      <c r="AM535" s="10" t="e">
        <f>#REF!</f>
        <v>#REF!</v>
      </c>
      <c r="AN535" s="10" t="e">
        <f>#REF!</f>
        <v>#REF!</v>
      </c>
      <c r="AO535" s="23" t="e">
        <f>#REF!</f>
        <v>#REF!</v>
      </c>
    </row>
    <row r="536" spans="1:41" s="220" customFormat="1">
      <c r="A536" s="238"/>
      <c r="B536" s="221"/>
      <c r="C536" s="221"/>
      <c r="D536" s="222"/>
      <c r="E536" s="216"/>
      <c r="F536" s="216"/>
      <c r="G536" s="133"/>
      <c r="H536" s="129"/>
      <c r="I536" s="129"/>
      <c r="J536" s="129"/>
      <c r="K536" s="129"/>
      <c r="L536" s="129"/>
      <c r="M536" s="223"/>
      <c r="N536" s="220">
        <f t="shared" si="95"/>
        <v>0</v>
      </c>
      <c r="O536" s="220">
        <f>IF(C536='User Input'!$C$1,1,0)</f>
        <v>0</v>
      </c>
      <c r="P536" s="10">
        <f t="shared" si="94"/>
        <v>0</v>
      </c>
      <c r="Q536" s="220">
        <f t="shared" si="96"/>
        <v>0</v>
      </c>
      <c r="R536" s="220">
        <f t="shared" si="97"/>
        <v>0</v>
      </c>
      <c r="S536" s="220">
        <f t="shared" si="98"/>
        <v>0</v>
      </c>
      <c r="T536" s="224">
        <f t="shared" si="99"/>
        <v>0</v>
      </c>
      <c r="U536" s="247"/>
      <c r="V536" s="226"/>
      <c r="W536" s="221"/>
      <c r="X536" s="225"/>
      <c r="Y536" s="216"/>
      <c r="Z536" s="216"/>
      <c r="AA536" s="235"/>
      <c r="AB536" s="217"/>
      <c r="AC536" s="215"/>
      <c r="AD536" s="215"/>
      <c r="AE536" s="129"/>
      <c r="AF536" s="129"/>
      <c r="AG536" s="129"/>
      <c r="AH536" s="10" t="e">
        <f>#REF!*#REF!</f>
        <v>#REF!</v>
      </c>
      <c r="AI536" s="10" t="e">
        <f>#REF!*#REF!</f>
        <v>#REF!</v>
      </c>
      <c r="AJ536" s="10" t="e">
        <f>IF(#REF!='User Input'!$C$1,1,0)</f>
        <v>#REF!</v>
      </c>
      <c r="AK536" s="10" t="e">
        <f t="shared" si="101"/>
        <v>#REF!</v>
      </c>
      <c r="AL536" s="10" t="e">
        <f t="shared" si="100"/>
        <v>#REF!</v>
      </c>
      <c r="AM536" s="10" t="e">
        <f>#REF!</f>
        <v>#REF!</v>
      </c>
      <c r="AN536" s="10" t="e">
        <f>#REF!</f>
        <v>#REF!</v>
      </c>
      <c r="AO536" s="23" t="e">
        <f>#REF!</f>
        <v>#REF!</v>
      </c>
    </row>
    <row r="537" spans="1:41" s="220" customFormat="1">
      <c r="A537" s="238"/>
      <c r="B537" s="221"/>
      <c r="C537" s="221"/>
      <c r="D537" s="222"/>
      <c r="E537" s="216"/>
      <c r="F537" s="216"/>
      <c r="G537" s="133"/>
      <c r="H537" s="129"/>
      <c r="I537" s="129"/>
      <c r="J537" s="129"/>
      <c r="K537" s="129"/>
      <c r="L537" s="129"/>
      <c r="M537" s="223"/>
      <c r="N537" s="220">
        <f t="shared" si="95"/>
        <v>0</v>
      </c>
      <c r="O537" s="220">
        <f>IF(C537='User Input'!$C$1,1,0)</f>
        <v>0</v>
      </c>
      <c r="P537" s="10">
        <f t="shared" si="94"/>
        <v>0</v>
      </c>
      <c r="Q537" s="220">
        <f t="shared" si="96"/>
        <v>0</v>
      </c>
      <c r="R537" s="220">
        <f t="shared" si="97"/>
        <v>0</v>
      </c>
      <c r="S537" s="220">
        <f t="shared" si="98"/>
        <v>0</v>
      </c>
      <c r="T537" s="224">
        <f t="shared" si="99"/>
        <v>0</v>
      </c>
      <c r="U537" s="247"/>
      <c r="V537" s="226"/>
      <c r="W537" s="221"/>
      <c r="X537" s="225"/>
      <c r="Y537" s="216"/>
      <c r="Z537" s="216"/>
      <c r="AA537" s="235"/>
      <c r="AB537" s="217"/>
      <c r="AC537" s="215"/>
      <c r="AD537" s="215"/>
      <c r="AE537" s="129"/>
      <c r="AF537" s="129"/>
      <c r="AG537" s="129"/>
      <c r="AH537" s="10" t="e">
        <f>#REF!*#REF!</f>
        <v>#REF!</v>
      </c>
      <c r="AI537" s="10" t="e">
        <f>#REF!*#REF!</f>
        <v>#REF!</v>
      </c>
      <c r="AJ537" s="10" t="e">
        <f>IF(#REF!='User Input'!$C$1,1,0)</f>
        <v>#REF!</v>
      </c>
      <c r="AK537" s="10" t="e">
        <f t="shared" si="101"/>
        <v>#REF!</v>
      </c>
      <c r="AL537" s="10" t="e">
        <f t="shared" si="100"/>
        <v>#REF!</v>
      </c>
      <c r="AM537" s="10" t="e">
        <f>#REF!</f>
        <v>#REF!</v>
      </c>
      <c r="AN537" s="10" t="e">
        <f>#REF!</f>
        <v>#REF!</v>
      </c>
      <c r="AO537" s="23" t="e">
        <f>#REF!</f>
        <v>#REF!</v>
      </c>
    </row>
    <row r="538" spans="1:41" s="220" customFormat="1">
      <c r="A538" s="238"/>
      <c r="B538" s="221"/>
      <c r="C538" s="221"/>
      <c r="D538" s="222"/>
      <c r="E538" s="216"/>
      <c r="F538" s="216"/>
      <c r="G538" s="133"/>
      <c r="H538" s="129"/>
      <c r="I538" s="129"/>
      <c r="J538" s="129"/>
      <c r="K538" s="129"/>
      <c r="L538" s="129"/>
      <c r="M538" s="223"/>
      <c r="N538" s="220">
        <f t="shared" si="95"/>
        <v>0</v>
      </c>
      <c r="O538" s="220">
        <f>IF(C538='User Input'!$C$1,1,0)</f>
        <v>0</v>
      </c>
      <c r="P538" s="10">
        <f t="shared" si="94"/>
        <v>0</v>
      </c>
      <c r="Q538" s="220">
        <f t="shared" si="96"/>
        <v>0</v>
      </c>
      <c r="R538" s="220">
        <f t="shared" si="97"/>
        <v>0</v>
      </c>
      <c r="S538" s="220">
        <f t="shared" si="98"/>
        <v>0</v>
      </c>
      <c r="T538" s="224">
        <f t="shared" si="99"/>
        <v>0</v>
      </c>
      <c r="U538" s="247"/>
      <c r="V538" s="226"/>
      <c r="W538" s="221"/>
      <c r="X538" s="225"/>
      <c r="Y538" s="216"/>
      <c r="Z538" s="216"/>
      <c r="AA538" s="235"/>
      <c r="AB538" s="217"/>
      <c r="AC538" s="215"/>
      <c r="AD538" s="215"/>
      <c r="AE538" s="129"/>
      <c r="AF538" s="129"/>
      <c r="AG538" s="129"/>
      <c r="AH538" s="10" t="e">
        <f>#REF!*#REF!</f>
        <v>#REF!</v>
      </c>
      <c r="AI538" s="10" t="e">
        <f>#REF!*#REF!</f>
        <v>#REF!</v>
      </c>
      <c r="AJ538" s="10" t="e">
        <f>IF(#REF!='User Input'!$C$1,1,0)</f>
        <v>#REF!</v>
      </c>
      <c r="AK538" s="10" t="e">
        <f t="shared" si="101"/>
        <v>#REF!</v>
      </c>
      <c r="AL538" s="10" t="e">
        <f t="shared" si="100"/>
        <v>#REF!</v>
      </c>
      <c r="AM538" s="10" t="e">
        <f>#REF!</f>
        <v>#REF!</v>
      </c>
      <c r="AN538" s="10" t="e">
        <f>#REF!</f>
        <v>#REF!</v>
      </c>
      <c r="AO538" s="23" t="e">
        <f>#REF!</f>
        <v>#REF!</v>
      </c>
    </row>
    <row r="539" spans="1:41" s="220" customFormat="1">
      <c r="A539" s="238"/>
      <c r="B539" s="221"/>
      <c r="C539" s="221"/>
      <c r="D539" s="222"/>
      <c r="E539" s="216"/>
      <c r="F539" s="216"/>
      <c r="G539" s="133"/>
      <c r="H539" s="129"/>
      <c r="I539" s="129"/>
      <c r="J539" s="129"/>
      <c r="K539" s="129"/>
      <c r="L539" s="129"/>
      <c r="M539" s="223"/>
      <c r="N539" s="220">
        <f t="shared" si="95"/>
        <v>0</v>
      </c>
      <c r="O539" s="220">
        <f>IF(C539='User Input'!$C$1,1,0)</f>
        <v>0</v>
      </c>
      <c r="P539" s="10">
        <f t="shared" si="94"/>
        <v>0</v>
      </c>
      <c r="Q539" s="220">
        <f t="shared" si="96"/>
        <v>0</v>
      </c>
      <c r="R539" s="220">
        <f t="shared" si="97"/>
        <v>0</v>
      </c>
      <c r="S539" s="220">
        <f t="shared" si="98"/>
        <v>0</v>
      </c>
      <c r="T539" s="224">
        <f t="shared" si="99"/>
        <v>0</v>
      </c>
      <c r="U539" s="247"/>
      <c r="V539" s="226"/>
      <c r="W539" s="221"/>
      <c r="X539" s="225"/>
      <c r="Y539" s="216"/>
      <c r="Z539" s="216"/>
      <c r="AA539" s="235"/>
      <c r="AB539" s="217"/>
      <c r="AC539" s="215"/>
      <c r="AD539" s="215"/>
      <c r="AE539" s="129"/>
      <c r="AF539" s="129"/>
      <c r="AG539" s="129"/>
      <c r="AH539" s="10" t="e">
        <f>#REF!*#REF!</f>
        <v>#REF!</v>
      </c>
      <c r="AI539" s="10" t="e">
        <f>#REF!*#REF!</f>
        <v>#REF!</v>
      </c>
      <c r="AJ539" s="10" t="e">
        <f>IF(#REF!='User Input'!$C$1,1,0)</f>
        <v>#REF!</v>
      </c>
      <c r="AK539" s="10" t="e">
        <f t="shared" si="101"/>
        <v>#REF!</v>
      </c>
      <c r="AL539" s="10" t="e">
        <f t="shared" si="100"/>
        <v>#REF!</v>
      </c>
      <c r="AM539" s="10" t="e">
        <f>#REF!</f>
        <v>#REF!</v>
      </c>
      <c r="AN539" s="10" t="e">
        <f>#REF!</f>
        <v>#REF!</v>
      </c>
      <c r="AO539" s="23" t="e">
        <f>#REF!</f>
        <v>#REF!</v>
      </c>
    </row>
    <row r="540" spans="1:41" s="220" customFormat="1">
      <c r="A540" s="238"/>
      <c r="B540" s="221"/>
      <c r="C540" s="221"/>
      <c r="D540" s="222"/>
      <c r="E540" s="216"/>
      <c r="F540" s="216"/>
      <c r="G540" s="133"/>
      <c r="H540" s="129"/>
      <c r="I540" s="129"/>
      <c r="J540" s="129"/>
      <c r="K540" s="129"/>
      <c r="L540" s="129"/>
      <c r="M540" s="223"/>
      <c r="N540" s="220">
        <f t="shared" si="95"/>
        <v>0</v>
      </c>
      <c r="O540" s="220">
        <f>IF(C540='User Input'!$C$1,1,0)</f>
        <v>0</v>
      </c>
      <c r="P540" s="10">
        <f t="shared" si="94"/>
        <v>0</v>
      </c>
      <c r="Q540" s="220">
        <f t="shared" si="96"/>
        <v>0</v>
      </c>
      <c r="R540" s="220">
        <f t="shared" si="97"/>
        <v>0</v>
      </c>
      <c r="S540" s="220">
        <f t="shared" si="98"/>
        <v>0</v>
      </c>
      <c r="T540" s="224">
        <f t="shared" si="99"/>
        <v>0</v>
      </c>
      <c r="U540" s="247"/>
      <c r="V540" s="226"/>
      <c r="W540" s="221"/>
      <c r="X540" s="225"/>
      <c r="Y540" s="216"/>
      <c r="Z540" s="216"/>
      <c r="AA540" s="235"/>
      <c r="AB540" s="217"/>
      <c r="AC540" s="215"/>
      <c r="AD540" s="215"/>
      <c r="AE540" s="129"/>
      <c r="AF540" s="129"/>
      <c r="AG540" s="129"/>
      <c r="AH540" s="10" t="e">
        <f>#REF!*#REF!</f>
        <v>#REF!</v>
      </c>
      <c r="AI540" s="10" t="e">
        <f>#REF!*#REF!</f>
        <v>#REF!</v>
      </c>
      <c r="AJ540" s="10" t="e">
        <f>IF(#REF!='User Input'!$C$1,1,0)</f>
        <v>#REF!</v>
      </c>
      <c r="AK540" s="10" t="e">
        <f t="shared" si="101"/>
        <v>#REF!</v>
      </c>
      <c r="AL540" s="10" t="e">
        <f t="shared" si="100"/>
        <v>#REF!</v>
      </c>
      <c r="AM540" s="10" t="e">
        <f>#REF!</f>
        <v>#REF!</v>
      </c>
      <c r="AN540" s="10" t="e">
        <f>#REF!</f>
        <v>#REF!</v>
      </c>
      <c r="AO540" s="23" t="e">
        <f>#REF!</f>
        <v>#REF!</v>
      </c>
    </row>
    <row r="541" spans="1:41" s="220" customFormat="1">
      <c r="A541" s="238"/>
      <c r="B541" s="221"/>
      <c r="C541" s="221"/>
      <c r="D541" s="222"/>
      <c r="E541" s="216"/>
      <c r="F541" s="216"/>
      <c r="G541" s="133"/>
      <c r="H541" s="129"/>
      <c r="I541" s="129"/>
      <c r="J541" s="129"/>
      <c r="K541" s="129"/>
      <c r="L541" s="129"/>
      <c r="M541" s="223"/>
      <c r="N541" s="220">
        <f t="shared" si="95"/>
        <v>0</v>
      </c>
      <c r="O541" s="220">
        <f>IF(C541='User Input'!$C$1,1,0)</f>
        <v>0</v>
      </c>
      <c r="P541" s="10">
        <f t="shared" si="94"/>
        <v>0</v>
      </c>
      <c r="Q541" s="220">
        <f t="shared" si="96"/>
        <v>0</v>
      </c>
      <c r="R541" s="220">
        <f t="shared" si="97"/>
        <v>0</v>
      </c>
      <c r="S541" s="220">
        <f t="shared" si="98"/>
        <v>0</v>
      </c>
      <c r="T541" s="224">
        <f t="shared" si="99"/>
        <v>0</v>
      </c>
      <c r="U541" s="247"/>
      <c r="V541" s="226"/>
      <c r="W541" s="221"/>
      <c r="X541" s="225"/>
      <c r="Y541" s="216"/>
      <c r="Z541" s="216"/>
      <c r="AA541" s="235"/>
      <c r="AB541" s="217"/>
      <c r="AC541" s="215"/>
      <c r="AD541" s="215"/>
      <c r="AE541" s="129"/>
      <c r="AF541" s="129"/>
      <c r="AG541" s="129"/>
      <c r="AH541" s="10" t="e">
        <f>#REF!*#REF!</f>
        <v>#REF!</v>
      </c>
      <c r="AI541" s="10" t="e">
        <f>#REF!*#REF!</f>
        <v>#REF!</v>
      </c>
      <c r="AJ541" s="10" t="e">
        <f>IF(#REF!='User Input'!$C$1,1,0)</f>
        <v>#REF!</v>
      </c>
      <c r="AK541" s="10" t="e">
        <f t="shared" si="101"/>
        <v>#REF!</v>
      </c>
      <c r="AL541" s="10" t="e">
        <f t="shared" si="100"/>
        <v>#REF!</v>
      </c>
      <c r="AM541" s="10" t="e">
        <f>#REF!</f>
        <v>#REF!</v>
      </c>
      <c r="AN541" s="10" t="e">
        <f>#REF!</f>
        <v>#REF!</v>
      </c>
      <c r="AO541" s="23" t="e">
        <f>#REF!</f>
        <v>#REF!</v>
      </c>
    </row>
    <row r="542" spans="1:41" s="220" customFormat="1">
      <c r="A542" s="238"/>
      <c r="B542" s="221"/>
      <c r="C542" s="221"/>
      <c r="D542" s="222"/>
      <c r="E542" s="216"/>
      <c r="F542" s="216"/>
      <c r="G542" s="133"/>
      <c r="H542" s="129"/>
      <c r="I542" s="129"/>
      <c r="J542" s="129"/>
      <c r="K542" s="129"/>
      <c r="L542" s="129"/>
      <c r="M542" s="223"/>
      <c r="N542" s="220">
        <f t="shared" si="95"/>
        <v>0</v>
      </c>
      <c r="O542" s="220">
        <f>IF(C542='User Input'!$C$1,1,0)</f>
        <v>0</v>
      </c>
      <c r="P542" s="10">
        <f t="shared" si="94"/>
        <v>0</v>
      </c>
      <c r="Q542" s="220">
        <f t="shared" si="96"/>
        <v>0</v>
      </c>
      <c r="R542" s="220">
        <f t="shared" si="97"/>
        <v>0</v>
      </c>
      <c r="S542" s="220">
        <f t="shared" si="98"/>
        <v>0</v>
      </c>
      <c r="T542" s="224">
        <f t="shared" si="99"/>
        <v>0</v>
      </c>
      <c r="U542" s="247"/>
      <c r="V542" s="226"/>
      <c r="W542" s="221"/>
      <c r="X542" s="225"/>
      <c r="Y542" s="216"/>
      <c r="Z542" s="216"/>
      <c r="AA542" s="235"/>
      <c r="AB542" s="217"/>
      <c r="AC542" s="215"/>
      <c r="AD542" s="215"/>
      <c r="AE542" s="129"/>
      <c r="AF542" s="129"/>
      <c r="AG542" s="129"/>
      <c r="AH542" s="10" t="e">
        <f>#REF!*#REF!</f>
        <v>#REF!</v>
      </c>
      <c r="AI542" s="10" t="e">
        <f>#REF!*#REF!</f>
        <v>#REF!</v>
      </c>
      <c r="AJ542" s="10" t="e">
        <f>IF(#REF!='User Input'!$C$1,1,0)</f>
        <v>#REF!</v>
      </c>
      <c r="AK542" s="10" t="e">
        <f t="shared" si="101"/>
        <v>#REF!</v>
      </c>
      <c r="AL542" s="10" t="e">
        <f t="shared" si="100"/>
        <v>#REF!</v>
      </c>
      <c r="AM542" s="10" t="e">
        <f>#REF!</f>
        <v>#REF!</v>
      </c>
      <c r="AN542" s="10" t="e">
        <f>#REF!</f>
        <v>#REF!</v>
      </c>
      <c r="AO542" s="23" t="e">
        <f>#REF!</f>
        <v>#REF!</v>
      </c>
    </row>
    <row r="543" spans="1:41" s="220" customFormat="1">
      <c r="A543" s="238"/>
      <c r="B543" s="221"/>
      <c r="C543" s="221"/>
      <c r="D543" s="222"/>
      <c r="E543" s="216"/>
      <c r="F543" s="216"/>
      <c r="G543" s="133"/>
      <c r="H543" s="129"/>
      <c r="I543" s="129"/>
      <c r="J543" s="129"/>
      <c r="K543" s="129"/>
      <c r="L543" s="129"/>
      <c r="M543" s="223"/>
      <c r="N543" s="220">
        <f t="shared" si="95"/>
        <v>0</v>
      </c>
      <c r="O543" s="220">
        <f>IF(C543='User Input'!$C$1,1,0)</f>
        <v>0</v>
      </c>
      <c r="P543" s="10">
        <f t="shared" si="94"/>
        <v>0</v>
      </c>
      <c r="Q543" s="220">
        <f t="shared" si="96"/>
        <v>0</v>
      </c>
      <c r="R543" s="220">
        <f t="shared" si="97"/>
        <v>0</v>
      </c>
      <c r="S543" s="220">
        <f t="shared" si="98"/>
        <v>0</v>
      </c>
      <c r="T543" s="224">
        <f t="shared" si="99"/>
        <v>0</v>
      </c>
      <c r="U543" s="247"/>
      <c r="V543" s="226"/>
      <c r="W543" s="221"/>
      <c r="X543" s="225"/>
      <c r="Y543" s="216"/>
      <c r="Z543" s="216"/>
      <c r="AA543" s="235"/>
      <c r="AB543" s="217"/>
      <c r="AC543" s="215"/>
      <c r="AD543" s="215"/>
      <c r="AE543" s="129"/>
      <c r="AF543" s="129"/>
      <c r="AG543" s="129"/>
      <c r="AH543" s="10" t="e">
        <f>#REF!*#REF!</f>
        <v>#REF!</v>
      </c>
      <c r="AI543" s="10" t="e">
        <f>#REF!*#REF!</f>
        <v>#REF!</v>
      </c>
      <c r="AJ543" s="10" t="e">
        <f>IF(#REF!='User Input'!$C$1,1,0)</f>
        <v>#REF!</v>
      </c>
      <c r="AK543" s="10" t="e">
        <f t="shared" si="101"/>
        <v>#REF!</v>
      </c>
      <c r="AL543" s="10" t="e">
        <f t="shared" si="100"/>
        <v>#REF!</v>
      </c>
      <c r="AM543" s="10" t="e">
        <f>#REF!</f>
        <v>#REF!</v>
      </c>
      <c r="AN543" s="10" t="e">
        <f>#REF!</f>
        <v>#REF!</v>
      </c>
      <c r="AO543" s="23" t="e">
        <f>#REF!</f>
        <v>#REF!</v>
      </c>
    </row>
    <row r="544" spans="1:41" s="220" customFormat="1">
      <c r="A544" s="238"/>
      <c r="B544" s="221"/>
      <c r="C544" s="221"/>
      <c r="D544" s="222"/>
      <c r="E544" s="216"/>
      <c r="F544" s="216"/>
      <c r="G544" s="133"/>
      <c r="H544" s="129"/>
      <c r="I544" s="129"/>
      <c r="J544" s="129"/>
      <c r="K544" s="129"/>
      <c r="L544" s="129"/>
      <c r="M544" s="223"/>
      <c r="N544" s="220">
        <f t="shared" si="95"/>
        <v>0</v>
      </c>
      <c r="O544" s="220">
        <f>IF(C544='User Input'!$C$1,1,0)</f>
        <v>0</v>
      </c>
      <c r="P544" s="10">
        <f t="shared" si="94"/>
        <v>0</v>
      </c>
      <c r="Q544" s="220">
        <f t="shared" si="96"/>
        <v>0</v>
      </c>
      <c r="R544" s="220">
        <f t="shared" si="97"/>
        <v>0</v>
      </c>
      <c r="S544" s="220">
        <f t="shared" si="98"/>
        <v>0</v>
      </c>
      <c r="T544" s="224">
        <f t="shared" si="99"/>
        <v>0</v>
      </c>
      <c r="U544" s="247"/>
      <c r="V544" s="226"/>
      <c r="W544" s="221"/>
      <c r="X544" s="225"/>
      <c r="Y544" s="216"/>
      <c r="Z544" s="216"/>
      <c r="AA544" s="235"/>
      <c r="AB544" s="217"/>
      <c r="AC544" s="215"/>
      <c r="AD544" s="215"/>
      <c r="AE544" s="129"/>
      <c r="AF544" s="129"/>
      <c r="AG544" s="129"/>
      <c r="AH544" s="10" t="e">
        <f>#REF!*#REF!</f>
        <v>#REF!</v>
      </c>
      <c r="AI544" s="10" t="e">
        <f>#REF!*#REF!</f>
        <v>#REF!</v>
      </c>
      <c r="AJ544" s="10" t="e">
        <f>IF(#REF!='User Input'!$C$1,1,0)</f>
        <v>#REF!</v>
      </c>
      <c r="AK544" s="10" t="e">
        <f t="shared" si="101"/>
        <v>#REF!</v>
      </c>
      <c r="AL544" s="10" t="e">
        <f t="shared" si="100"/>
        <v>#REF!</v>
      </c>
      <c r="AM544" s="10" t="e">
        <f>#REF!</f>
        <v>#REF!</v>
      </c>
      <c r="AN544" s="10" t="e">
        <f>#REF!</f>
        <v>#REF!</v>
      </c>
      <c r="AO544" s="23" t="e">
        <f>#REF!</f>
        <v>#REF!</v>
      </c>
    </row>
    <row r="545" spans="1:41" s="220" customFormat="1">
      <c r="A545" s="238"/>
      <c r="B545" s="221"/>
      <c r="C545" s="221"/>
      <c r="D545" s="222"/>
      <c r="E545" s="216"/>
      <c r="F545" s="216"/>
      <c r="G545" s="133"/>
      <c r="H545" s="129"/>
      <c r="I545" s="129"/>
      <c r="J545" s="129"/>
      <c r="K545" s="129"/>
      <c r="L545" s="129"/>
      <c r="M545" s="223"/>
      <c r="N545" s="220">
        <f t="shared" si="95"/>
        <v>0</v>
      </c>
      <c r="O545" s="220">
        <f>IF(C545='User Input'!$C$1,1,0)</f>
        <v>0</v>
      </c>
      <c r="P545" s="10">
        <f t="shared" si="94"/>
        <v>0</v>
      </c>
      <c r="Q545" s="220">
        <f t="shared" si="96"/>
        <v>0</v>
      </c>
      <c r="R545" s="220">
        <f t="shared" si="97"/>
        <v>0</v>
      </c>
      <c r="S545" s="220">
        <f t="shared" si="98"/>
        <v>0</v>
      </c>
      <c r="T545" s="224">
        <f t="shared" si="99"/>
        <v>0</v>
      </c>
      <c r="U545" s="247"/>
      <c r="V545" s="226"/>
      <c r="W545" s="221"/>
      <c r="X545" s="225"/>
      <c r="Y545" s="216"/>
      <c r="Z545" s="216"/>
      <c r="AA545" s="235"/>
      <c r="AB545" s="217"/>
      <c r="AC545" s="215"/>
      <c r="AD545" s="215"/>
      <c r="AE545" s="129"/>
      <c r="AF545" s="129"/>
      <c r="AG545" s="129"/>
      <c r="AH545" s="10" t="e">
        <f>#REF!*#REF!</f>
        <v>#REF!</v>
      </c>
      <c r="AI545" s="10" t="e">
        <f>#REF!*#REF!</f>
        <v>#REF!</v>
      </c>
      <c r="AJ545" s="10" t="e">
        <f>IF(#REF!='User Input'!$C$1,1,0)</f>
        <v>#REF!</v>
      </c>
      <c r="AK545" s="10" t="e">
        <f t="shared" si="101"/>
        <v>#REF!</v>
      </c>
      <c r="AL545" s="10" t="e">
        <f t="shared" si="100"/>
        <v>#REF!</v>
      </c>
      <c r="AM545" s="10" t="e">
        <f>#REF!</f>
        <v>#REF!</v>
      </c>
      <c r="AN545" s="10" t="e">
        <f>#REF!</f>
        <v>#REF!</v>
      </c>
      <c r="AO545" s="23" t="e">
        <f>#REF!</f>
        <v>#REF!</v>
      </c>
    </row>
    <row r="546" spans="1:41" s="220" customFormat="1">
      <c r="A546" s="238"/>
      <c r="B546" s="221"/>
      <c r="C546" s="221"/>
      <c r="D546" s="222"/>
      <c r="E546" s="216"/>
      <c r="F546" s="216"/>
      <c r="G546" s="133"/>
      <c r="H546" s="129"/>
      <c r="I546" s="129"/>
      <c r="J546" s="129"/>
      <c r="K546" s="129"/>
      <c r="L546" s="129"/>
      <c r="M546" s="223"/>
      <c r="N546" s="220">
        <f t="shared" si="95"/>
        <v>0</v>
      </c>
      <c r="O546" s="220">
        <f>IF(C546='User Input'!$C$1,1,0)</f>
        <v>0</v>
      </c>
      <c r="P546" s="10">
        <f t="shared" si="94"/>
        <v>0</v>
      </c>
      <c r="Q546" s="220">
        <f t="shared" si="96"/>
        <v>0</v>
      </c>
      <c r="R546" s="220">
        <f t="shared" si="97"/>
        <v>0</v>
      </c>
      <c r="S546" s="220">
        <f t="shared" si="98"/>
        <v>0</v>
      </c>
      <c r="T546" s="224">
        <f t="shared" si="99"/>
        <v>0</v>
      </c>
      <c r="U546" s="247"/>
      <c r="V546" s="226"/>
      <c r="W546" s="221"/>
      <c r="X546" s="225"/>
      <c r="Y546" s="216"/>
      <c r="Z546" s="216"/>
      <c r="AA546" s="235"/>
      <c r="AB546" s="217"/>
      <c r="AC546" s="215"/>
      <c r="AD546" s="215"/>
      <c r="AE546" s="129"/>
      <c r="AF546" s="129"/>
      <c r="AG546" s="129"/>
      <c r="AH546" s="10" t="e">
        <f>#REF!*#REF!</f>
        <v>#REF!</v>
      </c>
      <c r="AI546" s="10" t="e">
        <f>#REF!*#REF!</f>
        <v>#REF!</v>
      </c>
      <c r="AJ546" s="10" t="e">
        <f>IF(#REF!='User Input'!$C$1,1,0)</f>
        <v>#REF!</v>
      </c>
      <c r="AK546" s="10" t="e">
        <f t="shared" si="101"/>
        <v>#REF!</v>
      </c>
      <c r="AL546" s="10" t="e">
        <f t="shared" si="100"/>
        <v>#REF!</v>
      </c>
      <c r="AM546" s="10" t="e">
        <f>#REF!</f>
        <v>#REF!</v>
      </c>
      <c r="AN546" s="10" t="e">
        <f>#REF!</f>
        <v>#REF!</v>
      </c>
      <c r="AO546" s="23" t="e">
        <f>#REF!</f>
        <v>#REF!</v>
      </c>
    </row>
    <row r="547" spans="1:41" s="220" customFormat="1">
      <c r="A547" s="238"/>
      <c r="B547" s="221"/>
      <c r="C547" s="221"/>
      <c r="D547" s="222"/>
      <c r="E547" s="216"/>
      <c r="F547" s="216"/>
      <c r="G547" s="133"/>
      <c r="H547" s="129"/>
      <c r="I547" s="129"/>
      <c r="J547" s="129"/>
      <c r="K547" s="129"/>
      <c r="L547" s="129"/>
      <c r="M547" s="223"/>
      <c r="N547" s="220">
        <f t="shared" si="95"/>
        <v>0</v>
      </c>
      <c r="O547" s="220">
        <f>IF(C547='User Input'!$C$1,1,0)</f>
        <v>0</v>
      </c>
      <c r="P547" s="10">
        <f t="shared" si="94"/>
        <v>0</v>
      </c>
      <c r="Q547" s="220">
        <f t="shared" si="96"/>
        <v>0</v>
      </c>
      <c r="R547" s="220">
        <f t="shared" si="97"/>
        <v>0</v>
      </c>
      <c r="S547" s="220">
        <f t="shared" si="98"/>
        <v>0</v>
      </c>
      <c r="T547" s="224">
        <f t="shared" si="99"/>
        <v>0</v>
      </c>
      <c r="U547" s="247"/>
      <c r="V547" s="226"/>
      <c r="W547" s="221"/>
      <c r="X547" s="225"/>
      <c r="Y547" s="216"/>
      <c r="Z547" s="216"/>
      <c r="AA547" s="235"/>
      <c r="AB547" s="217"/>
      <c r="AC547" s="215"/>
      <c r="AD547" s="215"/>
      <c r="AE547" s="129"/>
      <c r="AF547" s="129"/>
      <c r="AG547" s="129"/>
      <c r="AH547" s="10" t="e">
        <f>#REF!*#REF!</f>
        <v>#REF!</v>
      </c>
      <c r="AI547" s="10" t="e">
        <f>#REF!*#REF!</f>
        <v>#REF!</v>
      </c>
      <c r="AJ547" s="10" t="e">
        <f>IF(#REF!='User Input'!$C$1,1,0)</f>
        <v>#REF!</v>
      </c>
      <c r="AK547" s="10" t="e">
        <f t="shared" si="101"/>
        <v>#REF!</v>
      </c>
      <c r="AL547" s="10" t="e">
        <f t="shared" si="100"/>
        <v>#REF!</v>
      </c>
      <c r="AM547" s="10" t="e">
        <f>#REF!</f>
        <v>#REF!</v>
      </c>
      <c r="AN547" s="10" t="e">
        <f>#REF!</f>
        <v>#REF!</v>
      </c>
      <c r="AO547" s="23" t="e">
        <f>#REF!</f>
        <v>#REF!</v>
      </c>
    </row>
    <row r="548" spans="1:41" s="220" customFormat="1">
      <c r="A548" s="238"/>
      <c r="B548" s="221"/>
      <c r="C548" s="221"/>
      <c r="D548" s="222"/>
      <c r="E548" s="216"/>
      <c r="F548" s="216"/>
      <c r="G548" s="133"/>
      <c r="H548" s="129"/>
      <c r="I548" s="129"/>
      <c r="J548" s="129"/>
      <c r="K548" s="129"/>
      <c r="L548" s="129"/>
      <c r="M548" s="223"/>
      <c r="N548" s="220">
        <f t="shared" si="95"/>
        <v>0</v>
      </c>
      <c r="O548" s="220">
        <f>IF(C548='User Input'!$C$1,1,0)</f>
        <v>0</v>
      </c>
      <c r="P548" s="10">
        <f t="shared" si="94"/>
        <v>0</v>
      </c>
      <c r="Q548" s="220">
        <f t="shared" si="96"/>
        <v>0</v>
      </c>
      <c r="R548" s="220">
        <f t="shared" si="97"/>
        <v>0</v>
      </c>
      <c r="S548" s="220">
        <f t="shared" si="98"/>
        <v>0</v>
      </c>
      <c r="T548" s="224">
        <f t="shared" si="99"/>
        <v>0</v>
      </c>
      <c r="U548" s="247"/>
      <c r="V548" s="226"/>
      <c r="W548" s="221"/>
      <c r="X548" s="225"/>
      <c r="Y548" s="216"/>
      <c r="Z548" s="216"/>
      <c r="AA548" s="235"/>
      <c r="AB548" s="217"/>
      <c r="AC548" s="215"/>
      <c r="AD548" s="215"/>
      <c r="AE548" s="129"/>
      <c r="AF548" s="129"/>
      <c r="AG548" s="129"/>
      <c r="AH548" s="10" t="e">
        <f>#REF!*#REF!</f>
        <v>#REF!</v>
      </c>
      <c r="AI548" s="10" t="e">
        <f>#REF!*#REF!</f>
        <v>#REF!</v>
      </c>
      <c r="AJ548" s="10" t="e">
        <f>IF(#REF!='User Input'!$C$1,1,0)</f>
        <v>#REF!</v>
      </c>
      <c r="AK548" s="10" t="e">
        <f t="shared" si="101"/>
        <v>#REF!</v>
      </c>
      <c r="AL548" s="10" t="e">
        <f t="shared" si="100"/>
        <v>#REF!</v>
      </c>
      <c r="AM548" s="10" t="e">
        <f>#REF!</f>
        <v>#REF!</v>
      </c>
      <c r="AN548" s="10" t="e">
        <f>#REF!</f>
        <v>#REF!</v>
      </c>
      <c r="AO548" s="23" t="e">
        <f>#REF!</f>
        <v>#REF!</v>
      </c>
    </row>
    <row r="549" spans="1:41" s="220" customFormat="1">
      <c r="A549" s="238"/>
      <c r="B549" s="221"/>
      <c r="C549" s="221"/>
      <c r="D549" s="222"/>
      <c r="E549" s="216"/>
      <c r="F549" s="216"/>
      <c r="G549" s="133"/>
      <c r="H549" s="129"/>
      <c r="I549" s="129"/>
      <c r="J549" s="129"/>
      <c r="K549" s="129"/>
      <c r="L549" s="129"/>
      <c r="M549" s="223"/>
      <c r="N549" s="220">
        <f t="shared" si="95"/>
        <v>0</v>
      </c>
      <c r="O549" s="220">
        <f>IF(C549='User Input'!$C$1,1,0)</f>
        <v>0</v>
      </c>
      <c r="P549" s="10">
        <f t="shared" si="94"/>
        <v>0</v>
      </c>
      <c r="Q549" s="220">
        <f t="shared" si="96"/>
        <v>0</v>
      </c>
      <c r="R549" s="220">
        <f t="shared" si="97"/>
        <v>0</v>
      </c>
      <c r="S549" s="220">
        <f t="shared" si="98"/>
        <v>0</v>
      </c>
      <c r="T549" s="224">
        <f t="shared" si="99"/>
        <v>0</v>
      </c>
      <c r="U549" s="247"/>
      <c r="V549" s="226"/>
      <c r="W549" s="221"/>
      <c r="X549" s="225"/>
      <c r="Y549" s="216"/>
      <c r="Z549" s="216"/>
      <c r="AA549" s="235"/>
      <c r="AB549" s="217"/>
      <c r="AC549" s="215"/>
      <c r="AD549" s="215"/>
      <c r="AE549" s="129"/>
      <c r="AF549" s="129"/>
      <c r="AG549" s="129"/>
      <c r="AH549" s="10" t="e">
        <f>#REF!*#REF!</f>
        <v>#REF!</v>
      </c>
      <c r="AI549" s="10" t="e">
        <f>#REF!*#REF!</f>
        <v>#REF!</v>
      </c>
      <c r="AJ549" s="10" t="e">
        <f>IF(#REF!='User Input'!$C$1,1,0)</f>
        <v>#REF!</v>
      </c>
      <c r="AK549" s="10" t="e">
        <f t="shared" si="101"/>
        <v>#REF!</v>
      </c>
      <c r="AL549" s="10" t="e">
        <f t="shared" si="100"/>
        <v>#REF!</v>
      </c>
      <c r="AM549" s="10" t="e">
        <f>#REF!</f>
        <v>#REF!</v>
      </c>
      <c r="AN549" s="10" t="e">
        <f>#REF!</f>
        <v>#REF!</v>
      </c>
      <c r="AO549" s="23" t="e">
        <f>#REF!</f>
        <v>#REF!</v>
      </c>
    </row>
    <row r="550" spans="1:41" s="220" customFormat="1">
      <c r="A550" s="238"/>
      <c r="B550" s="221"/>
      <c r="C550" s="221"/>
      <c r="D550" s="222"/>
      <c r="E550" s="216"/>
      <c r="F550" s="216"/>
      <c r="G550" s="133"/>
      <c r="H550" s="129"/>
      <c r="I550" s="129"/>
      <c r="J550" s="129"/>
      <c r="K550" s="129"/>
      <c r="L550" s="129"/>
      <c r="M550" s="223"/>
      <c r="N550" s="220">
        <f t="shared" si="95"/>
        <v>0</v>
      </c>
      <c r="O550" s="220">
        <f>IF(C550='User Input'!$C$1,1,0)</f>
        <v>0</v>
      </c>
      <c r="P550" s="10">
        <f t="shared" si="94"/>
        <v>0</v>
      </c>
      <c r="Q550" s="220">
        <f t="shared" si="96"/>
        <v>0</v>
      </c>
      <c r="R550" s="220">
        <f t="shared" si="97"/>
        <v>0</v>
      </c>
      <c r="S550" s="220">
        <f t="shared" si="98"/>
        <v>0</v>
      </c>
      <c r="T550" s="224">
        <f t="shared" si="99"/>
        <v>0</v>
      </c>
      <c r="U550" s="247"/>
      <c r="V550" s="226"/>
      <c r="W550" s="221"/>
      <c r="X550" s="225"/>
      <c r="Y550" s="216"/>
      <c r="Z550" s="216"/>
      <c r="AA550" s="235"/>
      <c r="AB550" s="217"/>
      <c r="AC550" s="215"/>
      <c r="AD550" s="215"/>
      <c r="AE550" s="129"/>
      <c r="AF550" s="129"/>
      <c r="AG550" s="129"/>
      <c r="AH550" s="10" t="e">
        <f>#REF!*#REF!</f>
        <v>#REF!</v>
      </c>
      <c r="AI550" s="10" t="e">
        <f>#REF!*#REF!</f>
        <v>#REF!</v>
      </c>
      <c r="AJ550" s="10" t="e">
        <f>IF(#REF!='User Input'!$C$1,1,0)</f>
        <v>#REF!</v>
      </c>
      <c r="AK550" s="10" t="e">
        <f t="shared" si="101"/>
        <v>#REF!</v>
      </c>
      <c r="AL550" s="10" t="e">
        <f t="shared" si="100"/>
        <v>#REF!</v>
      </c>
      <c r="AM550" s="10" t="e">
        <f>#REF!</f>
        <v>#REF!</v>
      </c>
      <c r="AN550" s="10" t="e">
        <f>#REF!</f>
        <v>#REF!</v>
      </c>
      <c r="AO550" s="23" t="e">
        <f>#REF!</f>
        <v>#REF!</v>
      </c>
    </row>
    <row r="551" spans="1:41" s="220" customFormat="1">
      <c r="A551" s="238"/>
      <c r="B551" s="221"/>
      <c r="C551" s="221"/>
      <c r="D551" s="222"/>
      <c r="E551" s="216"/>
      <c r="F551" s="216"/>
      <c r="G551" s="133"/>
      <c r="H551" s="129"/>
      <c r="I551" s="129"/>
      <c r="J551" s="129"/>
      <c r="K551" s="129"/>
      <c r="L551" s="129"/>
      <c r="M551" s="223"/>
      <c r="N551" s="220">
        <f t="shared" si="95"/>
        <v>0</v>
      </c>
      <c r="O551" s="220">
        <f>IF(C551='User Input'!$C$1,1,0)</f>
        <v>0</v>
      </c>
      <c r="P551" s="10">
        <f t="shared" si="94"/>
        <v>0</v>
      </c>
      <c r="Q551" s="220">
        <f t="shared" si="96"/>
        <v>0</v>
      </c>
      <c r="R551" s="220">
        <f t="shared" si="97"/>
        <v>0</v>
      </c>
      <c r="S551" s="220">
        <f t="shared" si="98"/>
        <v>0</v>
      </c>
      <c r="T551" s="224">
        <f t="shared" si="99"/>
        <v>0</v>
      </c>
      <c r="U551" s="247"/>
      <c r="V551" s="226"/>
      <c r="W551" s="221"/>
      <c r="X551" s="225"/>
      <c r="Y551" s="216"/>
      <c r="Z551" s="216"/>
      <c r="AA551" s="235"/>
      <c r="AB551" s="217"/>
      <c r="AC551" s="215"/>
      <c r="AD551" s="215"/>
      <c r="AE551" s="129"/>
      <c r="AF551" s="129"/>
      <c r="AG551" s="129"/>
      <c r="AH551" s="10" t="e">
        <f>#REF!*#REF!</f>
        <v>#REF!</v>
      </c>
      <c r="AI551" s="10" t="e">
        <f>#REF!*#REF!</f>
        <v>#REF!</v>
      </c>
      <c r="AJ551" s="10" t="e">
        <f>IF(#REF!='User Input'!$C$1,1,0)</f>
        <v>#REF!</v>
      </c>
      <c r="AK551" s="10" t="e">
        <f t="shared" si="101"/>
        <v>#REF!</v>
      </c>
      <c r="AL551" s="10" t="e">
        <f t="shared" si="100"/>
        <v>#REF!</v>
      </c>
      <c r="AM551" s="10" t="e">
        <f>#REF!</f>
        <v>#REF!</v>
      </c>
      <c r="AN551" s="10" t="e">
        <f>#REF!</f>
        <v>#REF!</v>
      </c>
      <c r="AO551" s="23" t="e">
        <f>#REF!</f>
        <v>#REF!</v>
      </c>
    </row>
    <row r="552" spans="1:41" s="220" customFormat="1">
      <c r="A552" s="238"/>
      <c r="B552" s="221"/>
      <c r="C552" s="221"/>
      <c r="D552" s="222"/>
      <c r="E552" s="216"/>
      <c r="F552" s="216"/>
      <c r="G552" s="133"/>
      <c r="H552" s="129"/>
      <c r="I552" s="129"/>
      <c r="J552" s="129"/>
      <c r="K552" s="129"/>
      <c r="L552" s="129"/>
      <c r="M552" s="223"/>
      <c r="N552" s="220">
        <f t="shared" si="95"/>
        <v>0</v>
      </c>
      <c r="O552" s="220">
        <f>IF(C552='User Input'!$C$1,1,0)</f>
        <v>0</v>
      </c>
      <c r="P552" s="10">
        <f t="shared" ref="P552:P615" si="102">O552+P551</f>
        <v>0</v>
      </c>
      <c r="Q552" s="220">
        <f t="shared" si="96"/>
        <v>0</v>
      </c>
      <c r="R552" s="220">
        <f t="shared" si="97"/>
        <v>0</v>
      </c>
      <c r="S552" s="220">
        <f t="shared" si="98"/>
        <v>0</v>
      </c>
      <c r="T552" s="224">
        <f t="shared" si="99"/>
        <v>0</v>
      </c>
      <c r="U552" s="247"/>
      <c r="V552" s="226"/>
      <c r="W552" s="221"/>
      <c r="X552" s="225"/>
      <c r="Y552" s="216"/>
      <c r="Z552" s="216"/>
      <c r="AA552" s="235"/>
      <c r="AB552" s="217"/>
      <c r="AC552" s="215"/>
      <c r="AD552" s="215"/>
      <c r="AE552" s="129"/>
      <c r="AF552" s="129"/>
      <c r="AG552" s="129"/>
      <c r="AH552" s="10" t="e">
        <f>#REF!*#REF!</f>
        <v>#REF!</v>
      </c>
      <c r="AI552" s="10" t="e">
        <f>#REF!*#REF!</f>
        <v>#REF!</v>
      </c>
      <c r="AJ552" s="10" t="e">
        <f>IF(#REF!='User Input'!$C$1,1,0)</f>
        <v>#REF!</v>
      </c>
      <c r="AK552" s="10" t="e">
        <f t="shared" si="101"/>
        <v>#REF!</v>
      </c>
      <c r="AL552" s="10" t="e">
        <f t="shared" si="100"/>
        <v>#REF!</v>
      </c>
      <c r="AM552" s="10" t="e">
        <f>#REF!</f>
        <v>#REF!</v>
      </c>
      <c r="AN552" s="10" t="e">
        <f>#REF!</f>
        <v>#REF!</v>
      </c>
      <c r="AO552" s="23" t="e">
        <f>#REF!</f>
        <v>#REF!</v>
      </c>
    </row>
    <row r="553" spans="1:41" s="220" customFormat="1">
      <c r="A553" s="238"/>
      <c r="B553" s="221"/>
      <c r="C553" s="221"/>
      <c r="D553" s="222"/>
      <c r="E553" s="216"/>
      <c r="F553" s="216"/>
      <c r="G553" s="133"/>
      <c r="H553" s="129"/>
      <c r="I553" s="129"/>
      <c r="J553" s="129"/>
      <c r="K553" s="129"/>
      <c r="L553" s="129"/>
      <c r="M553" s="223"/>
      <c r="N553" s="220">
        <f t="shared" si="95"/>
        <v>0</v>
      </c>
      <c r="O553" s="220">
        <f>IF(C553='User Input'!$C$1,1,0)</f>
        <v>0</v>
      </c>
      <c r="P553" s="10">
        <f t="shared" si="102"/>
        <v>0</v>
      </c>
      <c r="Q553" s="220">
        <f t="shared" si="96"/>
        <v>0</v>
      </c>
      <c r="R553" s="220">
        <f t="shared" si="97"/>
        <v>0</v>
      </c>
      <c r="S553" s="220">
        <f t="shared" si="98"/>
        <v>0</v>
      </c>
      <c r="T553" s="224">
        <f t="shared" si="99"/>
        <v>0</v>
      </c>
      <c r="U553" s="247"/>
      <c r="V553" s="226"/>
      <c r="W553" s="221"/>
      <c r="X553" s="225"/>
      <c r="Y553" s="216"/>
      <c r="Z553" s="216"/>
      <c r="AA553" s="235"/>
      <c r="AB553" s="217"/>
      <c r="AC553" s="215"/>
      <c r="AD553" s="215"/>
      <c r="AE553" s="129"/>
      <c r="AF553" s="129"/>
      <c r="AG553" s="129"/>
      <c r="AH553" s="10" t="e">
        <f>#REF!*#REF!</f>
        <v>#REF!</v>
      </c>
      <c r="AI553" s="10" t="e">
        <f>#REF!*#REF!</f>
        <v>#REF!</v>
      </c>
      <c r="AJ553" s="10" t="e">
        <f>IF(#REF!='User Input'!$C$1,1,0)</f>
        <v>#REF!</v>
      </c>
      <c r="AK553" s="10" t="e">
        <f t="shared" si="101"/>
        <v>#REF!</v>
      </c>
      <c r="AL553" s="10" t="e">
        <f t="shared" si="100"/>
        <v>#REF!</v>
      </c>
      <c r="AM553" s="10" t="e">
        <f>#REF!</f>
        <v>#REF!</v>
      </c>
      <c r="AN553" s="10" t="e">
        <f>#REF!</f>
        <v>#REF!</v>
      </c>
      <c r="AO553" s="23" t="e">
        <f>#REF!</f>
        <v>#REF!</v>
      </c>
    </row>
    <row r="554" spans="1:41" s="220" customFormat="1">
      <c r="A554" s="238"/>
      <c r="B554" s="221"/>
      <c r="C554" s="221"/>
      <c r="D554" s="222"/>
      <c r="E554" s="216"/>
      <c r="F554" s="216"/>
      <c r="G554" s="133"/>
      <c r="H554" s="129"/>
      <c r="I554" s="129"/>
      <c r="J554" s="129"/>
      <c r="K554" s="129"/>
      <c r="L554" s="129"/>
      <c r="M554" s="223"/>
      <c r="N554" s="220">
        <f t="shared" si="95"/>
        <v>0</v>
      </c>
      <c r="O554" s="220">
        <f>IF(C554='User Input'!$C$1,1,0)</f>
        <v>0</v>
      </c>
      <c r="P554" s="10">
        <f t="shared" si="102"/>
        <v>0</v>
      </c>
      <c r="Q554" s="220">
        <f t="shared" si="96"/>
        <v>0</v>
      </c>
      <c r="R554" s="220">
        <f t="shared" si="97"/>
        <v>0</v>
      </c>
      <c r="S554" s="220">
        <f t="shared" si="98"/>
        <v>0</v>
      </c>
      <c r="T554" s="224">
        <f t="shared" si="99"/>
        <v>0</v>
      </c>
      <c r="U554" s="247"/>
      <c r="V554" s="226"/>
      <c r="W554" s="221"/>
      <c r="X554" s="225"/>
      <c r="Y554" s="216"/>
      <c r="Z554" s="216"/>
      <c r="AA554" s="235"/>
      <c r="AB554" s="217"/>
      <c r="AC554" s="215"/>
      <c r="AD554" s="215"/>
      <c r="AE554" s="129"/>
      <c r="AF554" s="129"/>
      <c r="AG554" s="129"/>
      <c r="AH554" s="10" t="e">
        <f>#REF!*#REF!</f>
        <v>#REF!</v>
      </c>
      <c r="AI554" s="10" t="e">
        <f>#REF!*#REF!</f>
        <v>#REF!</v>
      </c>
      <c r="AJ554" s="10" t="e">
        <f>IF(#REF!='User Input'!$C$1,1,0)</f>
        <v>#REF!</v>
      </c>
      <c r="AK554" s="10" t="e">
        <f t="shared" si="101"/>
        <v>#REF!</v>
      </c>
      <c r="AL554" s="10" t="e">
        <f t="shared" si="100"/>
        <v>#REF!</v>
      </c>
      <c r="AM554" s="10" t="e">
        <f>#REF!</f>
        <v>#REF!</v>
      </c>
      <c r="AN554" s="10" t="e">
        <f>#REF!</f>
        <v>#REF!</v>
      </c>
      <c r="AO554" s="23" t="e">
        <f>#REF!</f>
        <v>#REF!</v>
      </c>
    </row>
    <row r="555" spans="1:41" s="220" customFormat="1">
      <c r="A555" s="238"/>
      <c r="B555" s="221"/>
      <c r="C555" s="221"/>
      <c r="D555" s="222"/>
      <c r="E555" s="216"/>
      <c r="F555" s="216"/>
      <c r="G555" s="133"/>
      <c r="H555" s="129"/>
      <c r="I555" s="129"/>
      <c r="J555" s="129"/>
      <c r="K555" s="129"/>
      <c r="L555" s="129"/>
      <c r="M555" s="223"/>
      <c r="N555" s="220">
        <f t="shared" si="95"/>
        <v>0</v>
      </c>
      <c r="O555" s="220">
        <f>IF(C555='User Input'!$C$1,1,0)</f>
        <v>0</v>
      </c>
      <c r="P555" s="10">
        <f t="shared" si="102"/>
        <v>0</v>
      </c>
      <c r="Q555" s="220">
        <f t="shared" si="96"/>
        <v>0</v>
      </c>
      <c r="R555" s="220">
        <f t="shared" si="97"/>
        <v>0</v>
      </c>
      <c r="S555" s="220">
        <f t="shared" si="98"/>
        <v>0</v>
      </c>
      <c r="T555" s="224">
        <f t="shared" si="99"/>
        <v>0</v>
      </c>
      <c r="U555" s="247"/>
      <c r="V555" s="226"/>
      <c r="W555" s="221"/>
      <c r="X555" s="225"/>
      <c r="Y555" s="216"/>
      <c r="Z555" s="216"/>
      <c r="AA555" s="235"/>
      <c r="AB555" s="217"/>
      <c r="AC555" s="215"/>
      <c r="AD555" s="215"/>
      <c r="AE555" s="129"/>
      <c r="AF555" s="129"/>
      <c r="AG555" s="129"/>
      <c r="AH555" s="10" t="e">
        <f>#REF!*#REF!</f>
        <v>#REF!</v>
      </c>
      <c r="AI555" s="10" t="e">
        <f>#REF!*#REF!</f>
        <v>#REF!</v>
      </c>
      <c r="AJ555" s="10" t="e">
        <f>IF(#REF!='User Input'!$C$1,1,0)</f>
        <v>#REF!</v>
      </c>
      <c r="AK555" s="10" t="e">
        <f t="shared" si="101"/>
        <v>#REF!</v>
      </c>
      <c r="AL555" s="10" t="e">
        <f t="shared" si="100"/>
        <v>#REF!</v>
      </c>
      <c r="AM555" s="10" t="e">
        <f>#REF!</f>
        <v>#REF!</v>
      </c>
      <c r="AN555" s="10" t="e">
        <f>#REF!</f>
        <v>#REF!</v>
      </c>
      <c r="AO555" s="23" t="e">
        <f>#REF!</f>
        <v>#REF!</v>
      </c>
    </row>
    <row r="556" spans="1:41" s="220" customFormat="1">
      <c r="A556" s="238"/>
      <c r="B556" s="221"/>
      <c r="C556" s="221"/>
      <c r="D556" s="222"/>
      <c r="E556" s="216"/>
      <c r="F556" s="216"/>
      <c r="G556" s="133"/>
      <c r="H556" s="129"/>
      <c r="I556" s="129"/>
      <c r="J556" s="129"/>
      <c r="K556" s="129"/>
      <c r="L556" s="129"/>
      <c r="M556" s="223"/>
      <c r="N556" s="220">
        <f t="shared" si="95"/>
        <v>0</v>
      </c>
      <c r="O556" s="220">
        <f>IF(C556='User Input'!$C$1,1,0)</f>
        <v>0</v>
      </c>
      <c r="P556" s="10">
        <f t="shared" si="102"/>
        <v>0</v>
      </c>
      <c r="Q556" s="220">
        <f t="shared" si="96"/>
        <v>0</v>
      </c>
      <c r="R556" s="220">
        <f t="shared" si="97"/>
        <v>0</v>
      </c>
      <c r="S556" s="220">
        <f t="shared" si="98"/>
        <v>0</v>
      </c>
      <c r="T556" s="224">
        <f t="shared" si="99"/>
        <v>0</v>
      </c>
      <c r="U556" s="247"/>
      <c r="V556" s="226"/>
      <c r="W556" s="221"/>
      <c r="X556" s="225"/>
      <c r="Y556" s="216"/>
      <c r="Z556" s="216"/>
      <c r="AA556" s="235"/>
      <c r="AB556" s="217"/>
      <c r="AC556" s="215"/>
      <c r="AD556" s="215"/>
      <c r="AE556" s="129"/>
      <c r="AF556" s="129"/>
      <c r="AG556" s="129"/>
      <c r="AH556" s="10" t="e">
        <f>#REF!*#REF!</f>
        <v>#REF!</v>
      </c>
      <c r="AI556" s="10" t="e">
        <f>#REF!*#REF!</f>
        <v>#REF!</v>
      </c>
      <c r="AJ556" s="10" t="e">
        <f>IF(#REF!='User Input'!$C$1,1,0)</f>
        <v>#REF!</v>
      </c>
      <c r="AK556" s="10" t="e">
        <f t="shared" si="101"/>
        <v>#REF!</v>
      </c>
      <c r="AL556" s="10" t="e">
        <f t="shared" si="100"/>
        <v>#REF!</v>
      </c>
      <c r="AM556" s="10" t="e">
        <f>#REF!</f>
        <v>#REF!</v>
      </c>
      <c r="AN556" s="10" t="e">
        <f>#REF!</f>
        <v>#REF!</v>
      </c>
      <c r="AO556" s="23" t="e">
        <f>#REF!</f>
        <v>#REF!</v>
      </c>
    </row>
    <row r="557" spans="1:41" s="220" customFormat="1">
      <c r="A557" s="238"/>
      <c r="B557" s="221"/>
      <c r="C557" s="221"/>
      <c r="D557" s="222"/>
      <c r="E557" s="216"/>
      <c r="F557" s="216"/>
      <c r="G557" s="133"/>
      <c r="H557" s="129"/>
      <c r="I557" s="129"/>
      <c r="J557" s="129"/>
      <c r="K557" s="129"/>
      <c r="L557" s="129"/>
      <c r="M557" s="223"/>
      <c r="N557" s="220">
        <f t="shared" si="95"/>
        <v>0</v>
      </c>
      <c r="O557" s="220">
        <f>IF(C557='User Input'!$C$1,1,0)</f>
        <v>0</v>
      </c>
      <c r="P557" s="10">
        <f t="shared" si="102"/>
        <v>0</v>
      </c>
      <c r="Q557" s="220">
        <f t="shared" si="96"/>
        <v>0</v>
      </c>
      <c r="R557" s="220">
        <f t="shared" si="97"/>
        <v>0</v>
      </c>
      <c r="S557" s="220">
        <f t="shared" si="98"/>
        <v>0</v>
      </c>
      <c r="T557" s="224">
        <f t="shared" si="99"/>
        <v>0</v>
      </c>
      <c r="U557" s="247"/>
      <c r="V557" s="226"/>
      <c r="W557" s="221"/>
      <c r="X557" s="225"/>
      <c r="Y557" s="216"/>
      <c r="Z557" s="216"/>
      <c r="AA557" s="235"/>
      <c r="AB557" s="217"/>
      <c r="AC557" s="215"/>
      <c r="AD557" s="215"/>
      <c r="AE557" s="129"/>
      <c r="AF557" s="129"/>
      <c r="AG557" s="129"/>
      <c r="AH557" s="10" t="e">
        <f>#REF!*#REF!</f>
        <v>#REF!</v>
      </c>
      <c r="AI557" s="10" t="e">
        <f>#REF!*#REF!</f>
        <v>#REF!</v>
      </c>
      <c r="AJ557" s="10" t="e">
        <f>IF(#REF!='User Input'!$C$1,1,0)</f>
        <v>#REF!</v>
      </c>
      <c r="AK557" s="10" t="e">
        <f t="shared" si="101"/>
        <v>#REF!</v>
      </c>
      <c r="AL557" s="10" t="e">
        <f t="shared" si="100"/>
        <v>#REF!</v>
      </c>
      <c r="AM557" s="10" t="e">
        <f>#REF!</f>
        <v>#REF!</v>
      </c>
      <c r="AN557" s="10" t="e">
        <f>#REF!</f>
        <v>#REF!</v>
      </c>
      <c r="AO557" s="23" t="e">
        <f>#REF!</f>
        <v>#REF!</v>
      </c>
    </row>
    <row r="558" spans="1:41" s="220" customFormat="1">
      <c r="A558" s="238"/>
      <c r="B558" s="221"/>
      <c r="C558" s="221"/>
      <c r="D558" s="222"/>
      <c r="E558" s="216"/>
      <c r="F558" s="216"/>
      <c r="G558" s="133"/>
      <c r="H558" s="129"/>
      <c r="I558" s="129"/>
      <c r="J558" s="129"/>
      <c r="K558" s="129"/>
      <c r="L558" s="129"/>
      <c r="M558" s="223"/>
      <c r="N558" s="220">
        <f t="shared" si="95"/>
        <v>0</v>
      </c>
      <c r="O558" s="220">
        <f>IF(C558='User Input'!$C$1,1,0)</f>
        <v>0</v>
      </c>
      <c r="P558" s="10">
        <f t="shared" si="102"/>
        <v>0</v>
      </c>
      <c r="Q558" s="220">
        <f t="shared" si="96"/>
        <v>0</v>
      </c>
      <c r="R558" s="220">
        <f t="shared" si="97"/>
        <v>0</v>
      </c>
      <c r="S558" s="220">
        <f t="shared" si="98"/>
        <v>0</v>
      </c>
      <c r="T558" s="224">
        <f t="shared" si="99"/>
        <v>0</v>
      </c>
      <c r="U558" s="247"/>
      <c r="V558" s="226"/>
      <c r="W558" s="221"/>
      <c r="X558" s="225"/>
      <c r="Y558" s="216"/>
      <c r="Z558" s="216"/>
      <c r="AA558" s="235"/>
      <c r="AB558" s="217"/>
      <c r="AC558" s="215"/>
      <c r="AD558" s="215"/>
      <c r="AE558" s="129"/>
      <c r="AF558" s="129"/>
      <c r="AG558" s="129"/>
      <c r="AH558" s="10" t="e">
        <f>#REF!*#REF!</f>
        <v>#REF!</v>
      </c>
      <c r="AI558" s="10" t="e">
        <f>#REF!*#REF!</f>
        <v>#REF!</v>
      </c>
      <c r="AJ558" s="10" t="e">
        <f>IF(#REF!='User Input'!$C$1,1,0)</f>
        <v>#REF!</v>
      </c>
      <c r="AK558" s="10" t="e">
        <f t="shared" si="101"/>
        <v>#REF!</v>
      </c>
      <c r="AL558" s="10" t="e">
        <f t="shared" si="100"/>
        <v>#REF!</v>
      </c>
      <c r="AM558" s="10" t="e">
        <f>#REF!</f>
        <v>#REF!</v>
      </c>
      <c r="AN558" s="10" t="e">
        <f>#REF!</f>
        <v>#REF!</v>
      </c>
      <c r="AO558" s="23" t="e">
        <f>#REF!</f>
        <v>#REF!</v>
      </c>
    </row>
    <row r="559" spans="1:41" s="220" customFormat="1">
      <c r="A559" s="238"/>
      <c r="B559" s="221"/>
      <c r="C559" s="221"/>
      <c r="D559" s="222"/>
      <c r="E559" s="216"/>
      <c r="F559" s="216"/>
      <c r="G559" s="133"/>
      <c r="H559" s="129"/>
      <c r="I559" s="129"/>
      <c r="J559" s="129"/>
      <c r="K559" s="129"/>
      <c r="L559" s="129"/>
      <c r="M559" s="223"/>
      <c r="N559" s="220">
        <f t="shared" si="95"/>
        <v>0</v>
      </c>
      <c r="O559" s="220">
        <f>IF(C559='User Input'!$C$1,1,0)</f>
        <v>0</v>
      </c>
      <c r="P559" s="10">
        <f t="shared" si="102"/>
        <v>0</v>
      </c>
      <c r="Q559" s="220">
        <f t="shared" si="96"/>
        <v>0</v>
      </c>
      <c r="R559" s="220">
        <f t="shared" si="97"/>
        <v>0</v>
      </c>
      <c r="S559" s="220">
        <f t="shared" si="98"/>
        <v>0</v>
      </c>
      <c r="T559" s="224">
        <f t="shared" si="99"/>
        <v>0</v>
      </c>
      <c r="U559" s="247"/>
      <c r="V559" s="226"/>
      <c r="W559" s="221"/>
      <c r="X559" s="225"/>
      <c r="Y559" s="216"/>
      <c r="Z559" s="216"/>
      <c r="AA559" s="235"/>
      <c r="AB559" s="217"/>
      <c r="AC559" s="215"/>
      <c r="AD559" s="215"/>
      <c r="AE559" s="129"/>
      <c r="AF559" s="129"/>
      <c r="AG559" s="129"/>
      <c r="AH559" s="10" t="e">
        <f>#REF!*#REF!</f>
        <v>#REF!</v>
      </c>
      <c r="AI559" s="10" t="e">
        <f>#REF!*#REF!</f>
        <v>#REF!</v>
      </c>
      <c r="AJ559" s="10" t="e">
        <f>IF(#REF!='User Input'!$C$1,1,0)</f>
        <v>#REF!</v>
      </c>
      <c r="AK559" s="10" t="e">
        <f t="shared" si="101"/>
        <v>#REF!</v>
      </c>
      <c r="AL559" s="10" t="e">
        <f t="shared" si="100"/>
        <v>#REF!</v>
      </c>
      <c r="AM559" s="10" t="e">
        <f>#REF!</f>
        <v>#REF!</v>
      </c>
      <c r="AN559" s="10" t="e">
        <f>#REF!</f>
        <v>#REF!</v>
      </c>
      <c r="AO559" s="23" t="e">
        <f>#REF!</f>
        <v>#REF!</v>
      </c>
    </row>
    <row r="560" spans="1:41" s="220" customFormat="1">
      <c r="A560" s="238"/>
      <c r="B560" s="221"/>
      <c r="C560" s="221"/>
      <c r="D560" s="222"/>
      <c r="E560" s="216"/>
      <c r="F560" s="216"/>
      <c r="G560" s="133"/>
      <c r="H560" s="129"/>
      <c r="I560" s="129"/>
      <c r="J560" s="129"/>
      <c r="K560" s="129"/>
      <c r="L560" s="129"/>
      <c r="M560" s="223"/>
      <c r="N560" s="220">
        <f t="shared" si="95"/>
        <v>0</v>
      </c>
      <c r="O560" s="220">
        <f>IF(C560='User Input'!$C$1,1,0)</f>
        <v>0</v>
      </c>
      <c r="P560" s="10">
        <f t="shared" si="102"/>
        <v>0</v>
      </c>
      <c r="Q560" s="220">
        <f t="shared" si="96"/>
        <v>0</v>
      </c>
      <c r="R560" s="220">
        <f t="shared" si="97"/>
        <v>0</v>
      </c>
      <c r="S560" s="220">
        <f t="shared" si="98"/>
        <v>0</v>
      </c>
      <c r="T560" s="224">
        <f t="shared" si="99"/>
        <v>0</v>
      </c>
      <c r="U560" s="247"/>
      <c r="V560" s="226"/>
      <c r="W560" s="221"/>
      <c r="X560" s="225"/>
      <c r="Y560" s="216"/>
      <c r="Z560" s="216"/>
      <c r="AA560" s="235"/>
      <c r="AB560" s="217"/>
      <c r="AC560" s="215"/>
      <c r="AD560" s="215"/>
      <c r="AE560" s="129"/>
      <c r="AF560" s="129"/>
      <c r="AG560" s="129"/>
      <c r="AH560" s="10" t="e">
        <f>#REF!*#REF!</f>
        <v>#REF!</v>
      </c>
      <c r="AI560" s="10" t="e">
        <f>#REF!*#REF!</f>
        <v>#REF!</v>
      </c>
      <c r="AJ560" s="10" t="e">
        <f>IF(#REF!='User Input'!$C$1,1,0)</f>
        <v>#REF!</v>
      </c>
      <c r="AK560" s="10" t="e">
        <f t="shared" si="101"/>
        <v>#REF!</v>
      </c>
      <c r="AL560" s="10" t="e">
        <f t="shared" si="100"/>
        <v>#REF!</v>
      </c>
      <c r="AM560" s="10" t="e">
        <f>#REF!</f>
        <v>#REF!</v>
      </c>
      <c r="AN560" s="10" t="e">
        <f>#REF!</f>
        <v>#REF!</v>
      </c>
      <c r="AO560" s="23" t="e">
        <f>#REF!</f>
        <v>#REF!</v>
      </c>
    </row>
    <row r="561" spans="1:41" s="220" customFormat="1">
      <c r="A561" s="238"/>
      <c r="B561" s="221"/>
      <c r="C561" s="221"/>
      <c r="D561" s="222"/>
      <c r="E561" s="216"/>
      <c r="F561" s="216"/>
      <c r="G561" s="133"/>
      <c r="H561" s="129"/>
      <c r="I561" s="129"/>
      <c r="J561" s="129"/>
      <c r="K561" s="129"/>
      <c r="L561" s="129"/>
      <c r="M561" s="223"/>
      <c r="N561" s="220">
        <f t="shared" si="95"/>
        <v>0</v>
      </c>
      <c r="O561" s="220">
        <f>IF(C561='User Input'!$C$1,1,0)</f>
        <v>0</v>
      </c>
      <c r="P561" s="10">
        <f t="shared" si="102"/>
        <v>0</v>
      </c>
      <c r="Q561" s="220">
        <f t="shared" si="96"/>
        <v>0</v>
      </c>
      <c r="R561" s="220">
        <f t="shared" si="97"/>
        <v>0</v>
      </c>
      <c r="S561" s="220">
        <f t="shared" si="98"/>
        <v>0</v>
      </c>
      <c r="T561" s="224">
        <f t="shared" si="99"/>
        <v>0</v>
      </c>
      <c r="U561" s="247"/>
      <c r="V561" s="226"/>
      <c r="W561" s="221"/>
      <c r="X561" s="225"/>
      <c r="Y561" s="216"/>
      <c r="Z561" s="216"/>
      <c r="AA561" s="235"/>
      <c r="AB561" s="217"/>
      <c r="AC561" s="215"/>
      <c r="AD561" s="215"/>
      <c r="AE561" s="129"/>
      <c r="AF561" s="129"/>
      <c r="AG561" s="129"/>
      <c r="AH561" s="10" t="e">
        <f>#REF!*#REF!</f>
        <v>#REF!</v>
      </c>
      <c r="AI561" s="10" t="e">
        <f>#REF!*#REF!</f>
        <v>#REF!</v>
      </c>
      <c r="AJ561" s="10" t="e">
        <f>IF(#REF!='User Input'!$C$1,1,0)</f>
        <v>#REF!</v>
      </c>
      <c r="AK561" s="10" t="e">
        <f t="shared" si="101"/>
        <v>#REF!</v>
      </c>
      <c r="AL561" s="10" t="e">
        <f t="shared" si="100"/>
        <v>#REF!</v>
      </c>
      <c r="AM561" s="10" t="e">
        <f>#REF!</f>
        <v>#REF!</v>
      </c>
      <c r="AN561" s="10" t="e">
        <f>#REF!</f>
        <v>#REF!</v>
      </c>
      <c r="AO561" s="23" t="e">
        <f>#REF!</f>
        <v>#REF!</v>
      </c>
    </row>
    <row r="562" spans="1:41" s="220" customFormat="1">
      <c r="A562" s="238"/>
      <c r="B562" s="221"/>
      <c r="C562" s="221"/>
      <c r="D562" s="222"/>
      <c r="E562" s="216"/>
      <c r="F562" s="216"/>
      <c r="G562" s="133"/>
      <c r="H562" s="129"/>
      <c r="I562" s="129"/>
      <c r="J562" s="129"/>
      <c r="K562" s="129"/>
      <c r="L562" s="129"/>
      <c r="M562" s="223"/>
      <c r="N562" s="220">
        <f t="shared" si="95"/>
        <v>0</v>
      </c>
      <c r="O562" s="220">
        <f>IF(C562='User Input'!$C$1,1,0)</f>
        <v>0</v>
      </c>
      <c r="P562" s="10">
        <f t="shared" si="102"/>
        <v>0</v>
      </c>
      <c r="Q562" s="220">
        <f t="shared" si="96"/>
        <v>0</v>
      </c>
      <c r="R562" s="220">
        <f t="shared" si="97"/>
        <v>0</v>
      </c>
      <c r="S562" s="220">
        <f t="shared" si="98"/>
        <v>0</v>
      </c>
      <c r="T562" s="224">
        <f t="shared" si="99"/>
        <v>0</v>
      </c>
      <c r="U562" s="247"/>
      <c r="V562" s="226"/>
      <c r="W562" s="221"/>
      <c r="X562" s="225"/>
      <c r="Y562" s="216"/>
      <c r="Z562" s="216"/>
      <c r="AA562" s="235"/>
      <c r="AB562" s="217"/>
      <c r="AC562" s="215"/>
      <c r="AD562" s="215"/>
      <c r="AE562" s="129"/>
      <c r="AF562" s="129"/>
      <c r="AG562" s="129"/>
      <c r="AH562" s="10" t="e">
        <f>#REF!*#REF!</f>
        <v>#REF!</v>
      </c>
      <c r="AI562" s="10" t="e">
        <f>#REF!*#REF!</f>
        <v>#REF!</v>
      </c>
      <c r="AJ562" s="10" t="e">
        <f>IF(#REF!='User Input'!$C$1,1,0)</f>
        <v>#REF!</v>
      </c>
      <c r="AK562" s="10" t="e">
        <f t="shared" si="101"/>
        <v>#REF!</v>
      </c>
      <c r="AL562" s="10" t="e">
        <f t="shared" si="100"/>
        <v>#REF!</v>
      </c>
      <c r="AM562" s="10" t="e">
        <f>#REF!</f>
        <v>#REF!</v>
      </c>
      <c r="AN562" s="10" t="e">
        <f>#REF!</f>
        <v>#REF!</v>
      </c>
      <c r="AO562" s="23" t="e">
        <f>#REF!</f>
        <v>#REF!</v>
      </c>
    </row>
    <row r="563" spans="1:41" s="220" customFormat="1">
      <c r="A563" s="238"/>
      <c r="B563" s="221"/>
      <c r="C563" s="221"/>
      <c r="D563" s="222"/>
      <c r="E563" s="216"/>
      <c r="F563" s="216"/>
      <c r="G563" s="133"/>
      <c r="H563" s="129"/>
      <c r="I563" s="129"/>
      <c r="J563" s="129"/>
      <c r="K563" s="129"/>
      <c r="L563" s="129"/>
      <c r="M563" s="223"/>
      <c r="N563" s="220">
        <f t="shared" si="95"/>
        <v>0</v>
      </c>
      <c r="O563" s="220">
        <f>IF(C563='User Input'!$C$1,1,0)</f>
        <v>0</v>
      </c>
      <c r="P563" s="10">
        <f t="shared" si="102"/>
        <v>0</v>
      </c>
      <c r="Q563" s="220">
        <f t="shared" si="96"/>
        <v>0</v>
      </c>
      <c r="R563" s="220">
        <f t="shared" si="97"/>
        <v>0</v>
      </c>
      <c r="S563" s="220">
        <f t="shared" si="98"/>
        <v>0</v>
      </c>
      <c r="T563" s="224">
        <f t="shared" si="99"/>
        <v>0</v>
      </c>
      <c r="U563" s="247"/>
      <c r="V563" s="226"/>
      <c r="W563" s="221"/>
      <c r="X563" s="225"/>
      <c r="Y563" s="216"/>
      <c r="Z563" s="216"/>
      <c r="AA563" s="235"/>
      <c r="AB563" s="217"/>
      <c r="AC563" s="215"/>
      <c r="AD563" s="215"/>
      <c r="AE563" s="129"/>
      <c r="AF563" s="129"/>
      <c r="AG563" s="129"/>
      <c r="AH563" s="10" t="e">
        <f>#REF!*#REF!</f>
        <v>#REF!</v>
      </c>
      <c r="AI563" s="10" t="e">
        <f>#REF!*#REF!</f>
        <v>#REF!</v>
      </c>
      <c r="AJ563" s="10" t="e">
        <f>IF(#REF!='User Input'!$C$1,1,0)</f>
        <v>#REF!</v>
      </c>
      <c r="AK563" s="10" t="e">
        <f t="shared" si="101"/>
        <v>#REF!</v>
      </c>
      <c r="AL563" s="10" t="e">
        <f t="shared" si="100"/>
        <v>#REF!</v>
      </c>
      <c r="AM563" s="10" t="e">
        <f>#REF!</f>
        <v>#REF!</v>
      </c>
      <c r="AN563" s="10" t="e">
        <f>#REF!</f>
        <v>#REF!</v>
      </c>
      <c r="AO563" s="23" t="e">
        <f>#REF!</f>
        <v>#REF!</v>
      </c>
    </row>
    <row r="564" spans="1:41" s="220" customFormat="1">
      <c r="A564" s="238"/>
      <c r="B564" s="221"/>
      <c r="C564" s="221"/>
      <c r="D564" s="222"/>
      <c r="E564" s="216"/>
      <c r="F564" s="216"/>
      <c r="G564" s="133"/>
      <c r="H564" s="129"/>
      <c r="I564" s="129"/>
      <c r="J564" s="129"/>
      <c r="K564" s="129"/>
      <c r="L564" s="129"/>
      <c r="M564" s="223"/>
      <c r="N564" s="220">
        <f t="shared" si="95"/>
        <v>0</v>
      </c>
      <c r="O564" s="220">
        <f>IF(C564='User Input'!$C$1,1,0)</f>
        <v>0</v>
      </c>
      <c r="P564" s="10">
        <f t="shared" si="102"/>
        <v>0</v>
      </c>
      <c r="Q564" s="220">
        <f t="shared" si="96"/>
        <v>0</v>
      </c>
      <c r="R564" s="220">
        <f t="shared" si="97"/>
        <v>0</v>
      </c>
      <c r="S564" s="220">
        <f t="shared" si="98"/>
        <v>0</v>
      </c>
      <c r="T564" s="224">
        <f t="shared" si="99"/>
        <v>0</v>
      </c>
      <c r="U564" s="247"/>
      <c r="V564" s="226"/>
      <c r="W564" s="221"/>
      <c r="X564" s="225"/>
      <c r="Y564" s="216"/>
      <c r="Z564" s="216"/>
      <c r="AA564" s="235"/>
      <c r="AB564" s="217"/>
      <c r="AC564" s="215"/>
      <c r="AD564" s="215"/>
      <c r="AE564" s="129"/>
      <c r="AF564" s="129"/>
      <c r="AG564" s="129"/>
      <c r="AH564" s="10" t="e">
        <f>#REF!*#REF!</f>
        <v>#REF!</v>
      </c>
      <c r="AI564" s="10" t="e">
        <f>#REF!*#REF!</f>
        <v>#REF!</v>
      </c>
      <c r="AJ564" s="10" t="e">
        <f>IF(#REF!='User Input'!$C$1,1,0)</f>
        <v>#REF!</v>
      </c>
      <c r="AK564" s="10" t="e">
        <f t="shared" si="101"/>
        <v>#REF!</v>
      </c>
      <c r="AL564" s="10" t="e">
        <f t="shared" si="100"/>
        <v>#REF!</v>
      </c>
      <c r="AM564" s="10" t="e">
        <f>#REF!</f>
        <v>#REF!</v>
      </c>
      <c r="AN564" s="10" t="e">
        <f>#REF!</f>
        <v>#REF!</v>
      </c>
      <c r="AO564" s="23" t="e">
        <f>#REF!</f>
        <v>#REF!</v>
      </c>
    </row>
    <row r="565" spans="1:41" s="220" customFormat="1">
      <c r="A565" s="238"/>
      <c r="B565" s="221"/>
      <c r="C565" s="221"/>
      <c r="D565" s="222"/>
      <c r="E565" s="216"/>
      <c r="F565" s="216"/>
      <c r="G565" s="133"/>
      <c r="H565" s="129"/>
      <c r="I565" s="129"/>
      <c r="J565" s="129"/>
      <c r="K565" s="129"/>
      <c r="L565" s="129"/>
      <c r="M565" s="223"/>
      <c r="N565" s="220">
        <f t="shared" ref="N565:N628" si="103">M565*H565</f>
        <v>0</v>
      </c>
      <c r="O565" s="220">
        <f>IF(C565='User Input'!$C$1,1,0)</f>
        <v>0</v>
      </c>
      <c r="P565" s="10">
        <f t="shared" si="102"/>
        <v>0</v>
      </c>
      <c r="Q565" s="220">
        <f t="shared" si="96"/>
        <v>0</v>
      </c>
      <c r="R565" s="220">
        <f t="shared" si="97"/>
        <v>0</v>
      </c>
      <c r="S565" s="220">
        <f t="shared" si="98"/>
        <v>0</v>
      </c>
      <c r="T565" s="224">
        <f t="shared" si="99"/>
        <v>0</v>
      </c>
      <c r="U565" s="247"/>
      <c r="V565" s="226"/>
      <c r="W565" s="221"/>
      <c r="X565" s="225"/>
      <c r="Y565" s="216"/>
      <c r="Z565" s="216"/>
      <c r="AA565" s="235"/>
      <c r="AB565" s="217"/>
      <c r="AC565" s="215"/>
      <c r="AD565" s="215"/>
      <c r="AE565" s="129"/>
      <c r="AF565" s="129"/>
      <c r="AG565" s="129"/>
      <c r="AH565" s="10" t="e">
        <f>#REF!*#REF!</f>
        <v>#REF!</v>
      </c>
      <c r="AI565" s="10" t="e">
        <f>#REF!*#REF!</f>
        <v>#REF!</v>
      </c>
      <c r="AJ565" s="10" t="e">
        <f>IF(#REF!='User Input'!$C$1,1,0)</f>
        <v>#REF!</v>
      </c>
      <c r="AK565" s="10" t="e">
        <f t="shared" si="101"/>
        <v>#REF!</v>
      </c>
      <c r="AL565" s="10" t="e">
        <f t="shared" si="100"/>
        <v>#REF!</v>
      </c>
      <c r="AM565" s="10" t="e">
        <f>#REF!</f>
        <v>#REF!</v>
      </c>
      <c r="AN565" s="10" t="e">
        <f>#REF!</f>
        <v>#REF!</v>
      </c>
      <c r="AO565" s="23" t="e">
        <f>#REF!</f>
        <v>#REF!</v>
      </c>
    </row>
    <row r="566" spans="1:41" s="220" customFormat="1">
      <c r="A566" s="238"/>
      <c r="B566" s="221"/>
      <c r="C566" s="221"/>
      <c r="D566" s="222"/>
      <c r="E566" s="216"/>
      <c r="F566" s="216"/>
      <c r="G566" s="133"/>
      <c r="H566" s="129"/>
      <c r="I566" s="129"/>
      <c r="J566" s="129"/>
      <c r="K566" s="129"/>
      <c r="L566" s="129"/>
      <c r="M566" s="223"/>
      <c r="N566" s="220">
        <f t="shared" si="103"/>
        <v>0</v>
      </c>
      <c r="O566" s="220">
        <f>IF(C566='User Input'!$C$1,1,0)</f>
        <v>0</v>
      </c>
      <c r="P566" s="10">
        <f t="shared" si="102"/>
        <v>0</v>
      </c>
      <c r="Q566" s="220">
        <f t="shared" si="96"/>
        <v>0</v>
      </c>
      <c r="R566" s="220">
        <f t="shared" si="97"/>
        <v>0</v>
      </c>
      <c r="S566" s="220">
        <f t="shared" si="98"/>
        <v>0</v>
      </c>
      <c r="T566" s="224">
        <f t="shared" si="99"/>
        <v>0</v>
      </c>
      <c r="U566" s="247"/>
      <c r="V566" s="226"/>
      <c r="W566" s="221"/>
      <c r="X566" s="225"/>
      <c r="Y566" s="216"/>
      <c r="Z566" s="216"/>
      <c r="AA566" s="235"/>
      <c r="AB566" s="217"/>
      <c r="AC566" s="215"/>
      <c r="AD566" s="215"/>
      <c r="AE566" s="129"/>
      <c r="AF566" s="129"/>
      <c r="AG566" s="129"/>
      <c r="AH566" s="10" t="e">
        <f>#REF!*#REF!</f>
        <v>#REF!</v>
      </c>
      <c r="AI566" s="10" t="e">
        <f>#REF!*#REF!</f>
        <v>#REF!</v>
      </c>
      <c r="AJ566" s="10" t="e">
        <f>IF(#REF!='User Input'!$C$1,1,0)</f>
        <v>#REF!</v>
      </c>
      <c r="AK566" s="10" t="e">
        <f t="shared" si="101"/>
        <v>#REF!</v>
      </c>
      <c r="AL566" s="10" t="e">
        <f t="shared" si="100"/>
        <v>#REF!</v>
      </c>
      <c r="AM566" s="10" t="e">
        <f>#REF!</f>
        <v>#REF!</v>
      </c>
      <c r="AN566" s="10" t="e">
        <f>#REF!</f>
        <v>#REF!</v>
      </c>
      <c r="AO566" s="23" t="e">
        <f>#REF!</f>
        <v>#REF!</v>
      </c>
    </row>
    <row r="567" spans="1:41" s="220" customFormat="1">
      <c r="A567" s="238"/>
      <c r="B567" s="221"/>
      <c r="C567" s="221"/>
      <c r="D567" s="222"/>
      <c r="E567" s="216"/>
      <c r="F567" s="216"/>
      <c r="G567" s="133"/>
      <c r="H567" s="129"/>
      <c r="I567" s="129"/>
      <c r="J567" s="129"/>
      <c r="K567" s="129"/>
      <c r="L567" s="129"/>
      <c r="M567" s="223"/>
      <c r="N567" s="220">
        <f t="shared" si="103"/>
        <v>0</v>
      </c>
      <c r="O567" s="220">
        <f>IF(C567='User Input'!$C$1,1,0)</f>
        <v>0</v>
      </c>
      <c r="P567" s="10">
        <f t="shared" si="102"/>
        <v>0</v>
      </c>
      <c r="Q567" s="220">
        <f t="shared" si="96"/>
        <v>0</v>
      </c>
      <c r="R567" s="220">
        <f t="shared" si="97"/>
        <v>0</v>
      </c>
      <c r="S567" s="220">
        <f t="shared" si="98"/>
        <v>0</v>
      </c>
      <c r="T567" s="224">
        <f t="shared" si="99"/>
        <v>0</v>
      </c>
      <c r="U567" s="247"/>
      <c r="V567" s="226"/>
      <c r="W567" s="221"/>
      <c r="X567" s="225"/>
      <c r="Y567" s="216"/>
      <c r="Z567" s="216"/>
      <c r="AA567" s="235"/>
      <c r="AB567" s="217"/>
      <c r="AC567" s="215"/>
      <c r="AD567" s="215"/>
      <c r="AE567" s="129"/>
      <c r="AF567" s="129"/>
      <c r="AG567" s="129"/>
      <c r="AH567" s="10" t="e">
        <f>#REF!*#REF!</f>
        <v>#REF!</v>
      </c>
      <c r="AI567" s="10" t="e">
        <f>#REF!*#REF!</f>
        <v>#REF!</v>
      </c>
      <c r="AJ567" s="10" t="e">
        <f>IF(#REF!='User Input'!$C$1,1,0)</f>
        <v>#REF!</v>
      </c>
      <c r="AK567" s="10" t="e">
        <f t="shared" si="101"/>
        <v>#REF!</v>
      </c>
      <c r="AL567" s="10" t="e">
        <f t="shared" si="100"/>
        <v>#REF!</v>
      </c>
      <c r="AM567" s="10" t="e">
        <f>#REF!</f>
        <v>#REF!</v>
      </c>
      <c r="AN567" s="10" t="e">
        <f>#REF!</f>
        <v>#REF!</v>
      </c>
      <c r="AO567" s="23" t="e">
        <f>#REF!</f>
        <v>#REF!</v>
      </c>
    </row>
    <row r="568" spans="1:41" s="220" customFormat="1">
      <c r="A568" s="238"/>
      <c r="B568" s="221"/>
      <c r="C568" s="221"/>
      <c r="D568" s="222"/>
      <c r="E568" s="216"/>
      <c r="F568" s="216"/>
      <c r="G568" s="133"/>
      <c r="H568" s="129"/>
      <c r="I568" s="129"/>
      <c r="J568" s="129"/>
      <c r="K568" s="129"/>
      <c r="L568" s="129"/>
      <c r="M568" s="223"/>
      <c r="N568" s="220">
        <f t="shared" si="103"/>
        <v>0</v>
      </c>
      <c r="O568" s="220">
        <f>IF(C568='User Input'!$C$1,1,0)</f>
        <v>0</v>
      </c>
      <c r="P568" s="10">
        <f t="shared" si="102"/>
        <v>0</v>
      </c>
      <c r="Q568" s="220">
        <f t="shared" si="96"/>
        <v>0</v>
      </c>
      <c r="R568" s="220">
        <f t="shared" si="97"/>
        <v>0</v>
      </c>
      <c r="S568" s="220">
        <f t="shared" si="98"/>
        <v>0</v>
      </c>
      <c r="T568" s="224">
        <f t="shared" si="99"/>
        <v>0</v>
      </c>
      <c r="U568" s="247"/>
      <c r="V568" s="226"/>
      <c r="W568" s="221"/>
      <c r="X568" s="225"/>
      <c r="Y568" s="216"/>
      <c r="Z568" s="216"/>
      <c r="AA568" s="235"/>
      <c r="AB568" s="217"/>
      <c r="AC568" s="215"/>
      <c r="AD568" s="215"/>
      <c r="AE568" s="129"/>
      <c r="AF568" s="129"/>
      <c r="AG568" s="129"/>
      <c r="AH568" s="10" t="e">
        <f>#REF!*#REF!</f>
        <v>#REF!</v>
      </c>
      <c r="AI568" s="10" t="e">
        <f>#REF!*#REF!</f>
        <v>#REF!</v>
      </c>
      <c r="AJ568" s="10" t="e">
        <f>IF(#REF!='User Input'!$C$1,1,0)</f>
        <v>#REF!</v>
      </c>
      <c r="AK568" s="10" t="e">
        <f t="shared" si="101"/>
        <v>#REF!</v>
      </c>
      <c r="AL568" s="10" t="e">
        <f t="shared" si="100"/>
        <v>#REF!</v>
      </c>
      <c r="AM568" s="10" t="e">
        <f>#REF!</f>
        <v>#REF!</v>
      </c>
      <c r="AN568" s="10" t="e">
        <f>#REF!</f>
        <v>#REF!</v>
      </c>
      <c r="AO568" s="23" t="e">
        <f>#REF!</f>
        <v>#REF!</v>
      </c>
    </row>
    <row r="569" spans="1:41" s="220" customFormat="1">
      <c r="A569" s="238"/>
      <c r="B569" s="221"/>
      <c r="C569" s="221"/>
      <c r="D569" s="222"/>
      <c r="E569" s="216"/>
      <c r="F569" s="216"/>
      <c r="G569" s="133"/>
      <c r="H569" s="129"/>
      <c r="I569" s="129"/>
      <c r="J569" s="129"/>
      <c r="K569" s="129"/>
      <c r="L569" s="129"/>
      <c r="M569" s="223"/>
      <c r="N569" s="220">
        <f t="shared" si="103"/>
        <v>0</v>
      </c>
      <c r="O569" s="220">
        <f>IF(C569='User Input'!$C$1,1,0)</f>
        <v>0</v>
      </c>
      <c r="P569" s="10">
        <f t="shared" si="102"/>
        <v>0</v>
      </c>
      <c r="Q569" s="220">
        <f t="shared" si="96"/>
        <v>0</v>
      </c>
      <c r="R569" s="220">
        <f t="shared" si="97"/>
        <v>0</v>
      </c>
      <c r="S569" s="220">
        <f t="shared" si="98"/>
        <v>0</v>
      </c>
      <c r="T569" s="224">
        <f t="shared" si="99"/>
        <v>0</v>
      </c>
      <c r="U569" s="247"/>
      <c r="V569" s="226"/>
      <c r="W569" s="221"/>
      <c r="X569" s="225"/>
      <c r="Y569" s="216"/>
      <c r="Z569" s="216"/>
      <c r="AA569" s="235"/>
      <c r="AB569" s="217"/>
      <c r="AC569" s="215"/>
      <c r="AD569" s="215"/>
      <c r="AE569" s="129"/>
      <c r="AF569" s="129"/>
      <c r="AG569" s="129"/>
      <c r="AH569" s="10" t="e">
        <f>#REF!*#REF!</f>
        <v>#REF!</v>
      </c>
      <c r="AI569" s="10" t="e">
        <f>#REF!*#REF!</f>
        <v>#REF!</v>
      </c>
      <c r="AJ569" s="10" t="e">
        <f>IF(#REF!='User Input'!$C$1,1,0)</f>
        <v>#REF!</v>
      </c>
      <c r="AK569" s="10" t="e">
        <f t="shared" si="101"/>
        <v>#REF!</v>
      </c>
      <c r="AL569" s="10" t="e">
        <f t="shared" si="100"/>
        <v>#REF!</v>
      </c>
      <c r="AM569" s="10" t="e">
        <f>#REF!</f>
        <v>#REF!</v>
      </c>
      <c r="AN569" s="10" t="e">
        <f>#REF!</f>
        <v>#REF!</v>
      </c>
      <c r="AO569" s="23" t="e">
        <f>#REF!</f>
        <v>#REF!</v>
      </c>
    </row>
    <row r="570" spans="1:41" s="220" customFormat="1">
      <c r="A570" s="238"/>
      <c r="B570" s="221"/>
      <c r="C570" s="221"/>
      <c r="D570" s="222"/>
      <c r="E570" s="216"/>
      <c r="F570" s="216"/>
      <c r="G570" s="133"/>
      <c r="H570" s="129"/>
      <c r="I570" s="129"/>
      <c r="J570" s="129"/>
      <c r="K570" s="129"/>
      <c r="L570" s="129"/>
      <c r="M570" s="223"/>
      <c r="N570" s="220">
        <f t="shared" si="103"/>
        <v>0</v>
      </c>
      <c r="O570" s="220">
        <f>IF(C570='User Input'!$C$1,1,0)</f>
        <v>0</v>
      </c>
      <c r="P570" s="10">
        <f t="shared" si="102"/>
        <v>0</v>
      </c>
      <c r="Q570" s="220">
        <f t="shared" si="96"/>
        <v>0</v>
      </c>
      <c r="R570" s="220">
        <f t="shared" si="97"/>
        <v>0</v>
      </c>
      <c r="S570" s="220">
        <f t="shared" si="98"/>
        <v>0</v>
      </c>
      <c r="T570" s="224">
        <f t="shared" si="99"/>
        <v>0</v>
      </c>
      <c r="U570" s="247"/>
      <c r="V570" s="226"/>
      <c r="W570" s="221"/>
      <c r="X570" s="225"/>
      <c r="Y570" s="216"/>
      <c r="Z570" s="216"/>
      <c r="AA570" s="235"/>
      <c r="AB570" s="217"/>
      <c r="AC570" s="215"/>
      <c r="AD570" s="215"/>
      <c r="AE570" s="129"/>
      <c r="AF570" s="129"/>
      <c r="AG570" s="129"/>
      <c r="AH570" s="10" t="e">
        <f>#REF!*#REF!</f>
        <v>#REF!</v>
      </c>
      <c r="AI570" s="10" t="e">
        <f>#REF!*#REF!</f>
        <v>#REF!</v>
      </c>
      <c r="AJ570" s="10" t="e">
        <f>IF(#REF!='User Input'!$C$1,1,0)</f>
        <v>#REF!</v>
      </c>
      <c r="AK570" s="10" t="e">
        <f t="shared" si="101"/>
        <v>#REF!</v>
      </c>
      <c r="AL570" s="10" t="e">
        <f t="shared" si="100"/>
        <v>#REF!</v>
      </c>
      <c r="AM570" s="10" t="e">
        <f>#REF!</f>
        <v>#REF!</v>
      </c>
      <c r="AN570" s="10" t="e">
        <f>#REF!</f>
        <v>#REF!</v>
      </c>
      <c r="AO570" s="23" t="e">
        <f>#REF!</f>
        <v>#REF!</v>
      </c>
    </row>
    <row r="571" spans="1:41" s="220" customFormat="1">
      <c r="A571" s="238"/>
      <c r="B571" s="221"/>
      <c r="C571" s="221"/>
      <c r="D571" s="222"/>
      <c r="E571" s="216"/>
      <c r="F571" s="216"/>
      <c r="G571" s="133"/>
      <c r="H571" s="129"/>
      <c r="I571" s="129"/>
      <c r="J571" s="129"/>
      <c r="K571" s="129"/>
      <c r="L571" s="129"/>
      <c r="M571" s="223"/>
      <c r="N571" s="220">
        <f t="shared" si="103"/>
        <v>0</v>
      </c>
      <c r="O571" s="220">
        <f>IF(C571='User Input'!$C$1,1,0)</f>
        <v>0</v>
      </c>
      <c r="P571" s="10">
        <f t="shared" si="102"/>
        <v>0</v>
      </c>
      <c r="Q571" s="220">
        <f t="shared" si="96"/>
        <v>0</v>
      </c>
      <c r="R571" s="220">
        <f t="shared" si="97"/>
        <v>0</v>
      </c>
      <c r="S571" s="220">
        <f t="shared" si="98"/>
        <v>0</v>
      </c>
      <c r="T571" s="224">
        <f t="shared" si="99"/>
        <v>0</v>
      </c>
      <c r="U571" s="247"/>
      <c r="V571" s="226"/>
      <c r="W571" s="221"/>
      <c r="X571" s="225"/>
      <c r="Y571" s="216"/>
      <c r="Z571" s="216"/>
      <c r="AA571" s="235"/>
      <c r="AB571" s="217"/>
      <c r="AC571" s="215"/>
      <c r="AD571" s="215"/>
      <c r="AE571" s="129"/>
      <c r="AF571" s="129"/>
      <c r="AG571" s="129"/>
      <c r="AH571" s="10" t="e">
        <f>#REF!*#REF!</f>
        <v>#REF!</v>
      </c>
      <c r="AI571" s="10" t="e">
        <f>#REF!*#REF!</f>
        <v>#REF!</v>
      </c>
      <c r="AJ571" s="10" t="e">
        <f>IF(#REF!='User Input'!$C$1,1,0)</f>
        <v>#REF!</v>
      </c>
      <c r="AK571" s="10" t="e">
        <f t="shared" si="101"/>
        <v>#REF!</v>
      </c>
      <c r="AL571" s="10" t="e">
        <f t="shared" si="100"/>
        <v>#REF!</v>
      </c>
      <c r="AM571" s="10" t="e">
        <f>#REF!</f>
        <v>#REF!</v>
      </c>
      <c r="AN571" s="10" t="e">
        <f>#REF!</f>
        <v>#REF!</v>
      </c>
      <c r="AO571" s="23" t="e">
        <f>#REF!</f>
        <v>#REF!</v>
      </c>
    </row>
    <row r="572" spans="1:41" s="220" customFormat="1">
      <c r="A572" s="238"/>
      <c r="B572" s="221"/>
      <c r="C572" s="221"/>
      <c r="D572" s="222"/>
      <c r="E572" s="216"/>
      <c r="F572" s="216"/>
      <c r="G572" s="133"/>
      <c r="H572" s="129"/>
      <c r="I572" s="129"/>
      <c r="J572" s="129"/>
      <c r="K572" s="129"/>
      <c r="L572" s="129"/>
      <c r="M572" s="223"/>
      <c r="N572" s="220">
        <f t="shared" si="103"/>
        <v>0</v>
      </c>
      <c r="O572" s="220">
        <f>IF(C572='User Input'!$C$1,1,0)</f>
        <v>0</v>
      </c>
      <c r="P572" s="10">
        <f t="shared" si="102"/>
        <v>0</v>
      </c>
      <c r="Q572" s="220">
        <f t="shared" si="96"/>
        <v>0</v>
      </c>
      <c r="R572" s="220">
        <f t="shared" si="97"/>
        <v>0</v>
      </c>
      <c r="S572" s="220">
        <f t="shared" si="98"/>
        <v>0</v>
      </c>
      <c r="T572" s="224">
        <f t="shared" si="99"/>
        <v>0</v>
      </c>
      <c r="U572" s="247"/>
      <c r="V572" s="226"/>
      <c r="W572" s="221"/>
      <c r="X572" s="225"/>
      <c r="Y572" s="216"/>
      <c r="Z572" s="216"/>
      <c r="AA572" s="235"/>
      <c r="AB572" s="217"/>
      <c r="AC572" s="215"/>
      <c r="AD572" s="215"/>
      <c r="AE572" s="129"/>
      <c r="AF572" s="129"/>
      <c r="AG572" s="129"/>
      <c r="AH572" s="10" t="e">
        <f>#REF!*#REF!</f>
        <v>#REF!</v>
      </c>
      <c r="AI572" s="10" t="e">
        <f>#REF!*#REF!</f>
        <v>#REF!</v>
      </c>
      <c r="AJ572" s="10" t="e">
        <f>IF(#REF!='User Input'!$C$1,1,0)</f>
        <v>#REF!</v>
      </c>
      <c r="AK572" s="10" t="e">
        <f t="shared" si="101"/>
        <v>#REF!</v>
      </c>
      <c r="AL572" s="10" t="e">
        <f t="shared" si="100"/>
        <v>#REF!</v>
      </c>
      <c r="AM572" s="10" t="e">
        <f>#REF!</f>
        <v>#REF!</v>
      </c>
      <c r="AN572" s="10" t="e">
        <f>#REF!</f>
        <v>#REF!</v>
      </c>
      <c r="AO572" s="23" t="e">
        <f>#REF!</f>
        <v>#REF!</v>
      </c>
    </row>
    <row r="573" spans="1:41" s="220" customFormat="1">
      <c r="A573" s="238"/>
      <c r="B573" s="221"/>
      <c r="C573" s="221"/>
      <c r="D573" s="222"/>
      <c r="E573" s="216"/>
      <c r="F573" s="216"/>
      <c r="G573" s="133"/>
      <c r="H573" s="129"/>
      <c r="I573" s="129"/>
      <c r="J573" s="129"/>
      <c r="K573" s="129"/>
      <c r="L573" s="129"/>
      <c r="M573" s="223"/>
      <c r="N573" s="220">
        <f t="shared" si="103"/>
        <v>0</v>
      </c>
      <c r="O573" s="220">
        <f>IF(C573='User Input'!$C$1,1,0)</f>
        <v>0</v>
      </c>
      <c r="P573" s="10">
        <f t="shared" si="102"/>
        <v>0</v>
      </c>
      <c r="Q573" s="220">
        <f t="shared" si="96"/>
        <v>0</v>
      </c>
      <c r="R573" s="220">
        <f t="shared" si="97"/>
        <v>0</v>
      </c>
      <c r="S573" s="220">
        <f t="shared" si="98"/>
        <v>0</v>
      </c>
      <c r="T573" s="224">
        <f t="shared" si="99"/>
        <v>0</v>
      </c>
      <c r="U573" s="247"/>
      <c r="V573" s="226"/>
      <c r="W573" s="221"/>
      <c r="X573" s="225"/>
      <c r="Y573" s="216"/>
      <c r="Z573" s="216"/>
      <c r="AA573" s="235"/>
      <c r="AB573" s="217"/>
      <c r="AC573" s="215"/>
      <c r="AD573" s="215"/>
      <c r="AE573" s="129"/>
      <c r="AF573" s="129"/>
      <c r="AG573" s="129"/>
      <c r="AH573" s="10" t="e">
        <f>#REF!*#REF!</f>
        <v>#REF!</v>
      </c>
      <c r="AI573" s="10" t="e">
        <f>#REF!*#REF!</f>
        <v>#REF!</v>
      </c>
      <c r="AJ573" s="10" t="e">
        <f>IF(#REF!='User Input'!$C$1,1,0)</f>
        <v>#REF!</v>
      </c>
      <c r="AK573" s="10" t="e">
        <f t="shared" si="101"/>
        <v>#REF!</v>
      </c>
      <c r="AL573" s="10" t="e">
        <f t="shared" si="100"/>
        <v>#REF!</v>
      </c>
      <c r="AM573" s="10" t="e">
        <f>#REF!</f>
        <v>#REF!</v>
      </c>
      <c r="AN573" s="10" t="e">
        <f>#REF!</f>
        <v>#REF!</v>
      </c>
      <c r="AO573" s="23" t="e">
        <f>#REF!</f>
        <v>#REF!</v>
      </c>
    </row>
    <row r="574" spans="1:41" s="220" customFormat="1">
      <c r="A574" s="238"/>
      <c r="B574" s="221"/>
      <c r="C574" s="221"/>
      <c r="D574" s="222"/>
      <c r="E574" s="216"/>
      <c r="F574" s="216"/>
      <c r="G574" s="133"/>
      <c r="H574" s="129"/>
      <c r="I574" s="129"/>
      <c r="J574" s="129"/>
      <c r="K574" s="129"/>
      <c r="L574" s="129"/>
      <c r="M574" s="223"/>
      <c r="N574" s="220">
        <f t="shared" si="103"/>
        <v>0</v>
      </c>
      <c r="O574" s="220">
        <f>IF(C574='User Input'!$C$1,1,0)</f>
        <v>0</v>
      </c>
      <c r="P574" s="10">
        <f t="shared" si="102"/>
        <v>0</v>
      </c>
      <c r="Q574" s="220">
        <f t="shared" si="96"/>
        <v>0</v>
      </c>
      <c r="R574" s="220">
        <f t="shared" si="97"/>
        <v>0</v>
      </c>
      <c r="S574" s="220">
        <f t="shared" si="98"/>
        <v>0</v>
      </c>
      <c r="T574" s="224">
        <f t="shared" si="99"/>
        <v>0</v>
      </c>
      <c r="U574" s="247"/>
      <c r="V574" s="226"/>
      <c r="W574" s="221"/>
      <c r="X574" s="225"/>
      <c r="Y574" s="216"/>
      <c r="Z574" s="216"/>
      <c r="AA574" s="235"/>
      <c r="AB574" s="217"/>
      <c r="AC574" s="215"/>
      <c r="AD574" s="215"/>
      <c r="AE574" s="129"/>
      <c r="AF574" s="129"/>
      <c r="AG574" s="129"/>
      <c r="AH574" s="10" t="e">
        <f>#REF!*#REF!</f>
        <v>#REF!</v>
      </c>
      <c r="AI574" s="10" t="e">
        <f>#REF!*#REF!</f>
        <v>#REF!</v>
      </c>
      <c r="AJ574" s="10" t="e">
        <f>IF(#REF!='User Input'!$C$1,1,0)</f>
        <v>#REF!</v>
      </c>
      <c r="AK574" s="10" t="e">
        <f t="shared" si="101"/>
        <v>#REF!</v>
      </c>
      <c r="AL574" s="10" t="e">
        <f t="shared" si="100"/>
        <v>#REF!</v>
      </c>
      <c r="AM574" s="10" t="e">
        <f>#REF!</f>
        <v>#REF!</v>
      </c>
      <c r="AN574" s="10" t="e">
        <f>#REF!</f>
        <v>#REF!</v>
      </c>
      <c r="AO574" s="23" t="e">
        <f>#REF!</f>
        <v>#REF!</v>
      </c>
    </row>
    <row r="575" spans="1:41" s="220" customFormat="1">
      <c r="A575" s="238"/>
      <c r="B575" s="221"/>
      <c r="C575" s="221"/>
      <c r="D575" s="222"/>
      <c r="E575" s="216"/>
      <c r="F575" s="216"/>
      <c r="G575" s="133"/>
      <c r="H575" s="129"/>
      <c r="I575" s="129"/>
      <c r="J575" s="129"/>
      <c r="K575" s="129"/>
      <c r="L575" s="129"/>
      <c r="M575" s="223"/>
      <c r="N575" s="220">
        <f t="shared" si="103"/>
        <v>0</v>
      </c>
      <c r="O575" s="220">
        <f>IF(C575='User Input'!$C$1,1,0)</f>
        <v>0</v>
      </c>
      <c r="P575" s="10">
        <f t="shared" si="102"/>
        <v>0</v>
      </c>
      <c r="Q575" s="220">
        <f t="shared" si="96"/>
        <v>0</v>
      </c>
      <c r="R575" s="220">
        <f t="shared" si="97"/>
        <v>0</v>
      </c>
      <c r="S575" s="220">
        <f t="shared" si="98"/>
        <v>0</v>
      </c>
      <c r="T575" s="224">
        <f t="shared" si="99"/>
        <v>0</v>
      </c>
      <c r="U575" s="247"/>
      <c r="V575" s="226"/>
      <c r="W575" s="221"/>
      <c r="X575" s="225"/>
      <c r="Y575" s="216"/>
      <c r="Z575" s="216"/>
      <c r="AA575" s="235"/>
      <c r="AB575" s="217"/>
      <c r="AC575" s="215"/>
      <c r="AD575" s="215"/>
      <c r="AE575" s="129"/>
      <c r="AF575" s="129"/>
      <c r="AG575" s="129"/>
      <c r="AH575" s="10" t="e">
        <f>#REF!*#REF!</f>
        <v>#REF!</v>
      </c>
      <c r="AI575" s="10" t="e">
        <f>#REF!*#REF!</f>
        <v>#REF!</v>
      </c>
      <c r="AJ575" s="10" t="e">
        <f>IF(#REF!='User Input'!$C$1,1,0)</f>
        <v>#REF!</v>
      </c>
      <c r="AK575" s="10" t="e">
        <f t="shared" si="101"/>
        <v>#REF!</v>
      </c>
      <c r="AL575" s="10" t="e">
        <f t="shared" si="100"/>
        <v>#REF!</v>
      </c>
      <c r="AM575" s="10" t="e">
        <f>#REF!</f>
        <v>#REF!</v>
      </c>
      <c r="AN575" s="10" t="e">
        <f>#REF!</f>
        <v>#REF!</v>
      </c>
      <c r="AO575" s="23" t="e">
        <f>#REF!</f>
        <v>#REF!</v>
      </c>
    </row>
    <row r="576" spans="1:41" s="220" customFormat="1">
      <c r="A576" s="238"/>
      <c r="B576" s="221"/>
      <c r="C576" s="221"/>
      <c r="D576" s="222"/>
      <c r="E576" s="216"/>
      <c r="F576" s="216"/>
      <c r="G576" s="133"/>
      <c r="H576" s="129"/>
      <c r="I576" s="129"/>
      <c r="J576" s="129"/>
      <c r="K576" s="129"/>
      <c r="L576" s="129"/>
      <c r="M576" s="223"/>
      <c r="N576" s="220">
        <f t="shared" si="103"/>
        <v>0</v>
      </c>
      <c r="O576" s="220">
        <f>IF(C576='User Input'!$C$1,1,0)</f>
        <v>0</v>
      </c>
      <c r="P576" s="10">
        <f t="shared" si="102"/>
        <v>0</v>
      </c>
      <c r="Q576" s="220">
        <f t="shared" si="96"/>
        <v>0</v>
      </c>
      <c r="R576" s="220">
        <f t="shared" si="97"/>
        <v>0</v>
      </c>
      <c r="S576" s="220">
        <f t="shared" si="98"/>
        <v>0</v>
      </c>
      <c r="T576" s="224">
        <f t="shared" si="99"/>
        <v>0</v>
      </c>
      <c r="U576" s="247"/>
      <c r="V576" s="226"/>
      <c r="W576" s="221"/>
      <c r="X576" s="225"/>
      <c r="Y576" s="216"/>
      <c r="Z576" s="216"/>
      <c r="AA576" s="235"/>
      <c r="AB576" s="217"/>
      <c r="AC576" s="215"/>
      <c r="AD576" s="215"/>
      <c r="AE576" s="129"/>
      <c r="AF576" s="129"/>
      <c r="AG576" s="129"/>
      <c r="AH576" s="10" t="e">
        <f>#REF!*#REF!</f>
        <v>#REF!</v>
      </c>
      <c r="AI576" s="10" t="e">
        <f>#REF!*#REF!</f>
        <v>#REF!</v>
      </c>
      <c r="AJ576" s="10" t="e">
        <f>IF(#REF!='User Input'!$C$1,1,0)</f>
        <v>#REF!</v>
      </c>
      <c r="AK576" s="10" t="e">
        <f t="shared" si="101"/>
        <v>#REF!</v>
      </c>
      <c r="AL576" s="10" t="e">
        <f t="shared" si="100"/>
        <v>#REF!</v>
      </c>
      <c r="AM576" s="10" t="e">
        <f>#REF!</f>
        <v>#REF!</v>
      </c>
      <c r="AN576" s="10" t="e">
        <f>#REF!</f>
        <v>#REF!</v>
      </c>
      <c r="AO576" s="23" t="e">
        <f>#REF!</f>
        <v>#REF!</v>
      </c>
    </row>
    <row r="577" spans="1:41" s="220" customFormat="1">
      <c r="A577" s="238"/>
      <c r="B577" s="221"/>
      <c r="C577" s="221"/>
      <c r="D577" s="222"/>
      <c r="E577" s="216"/>
      <c r="F577" s="216"/>
      <c r="G577" s="133"/>
      <c r="H577" s="129"/>
      <c r="I577" s="129"/>
      <c r="J577" s="129"/>
      <c r="K577" s="129"/>
      <c r="L577" s="129"/>
      <c r="M577" s="223"/>
      <c r="N577" s="220">
        <f t="shared" si="103"/>
        <v>0</v>
      </c>
      <c r="O577" s="220">
        <f>IF(C577='User Input'!$C$1,1,0)</f>
        <v>0</v>
      </c>
      <c r="P577" s="10">
        <f t="shared" si="102"/>
        <v>0</v>
      </c>
      <c r="Q577" s="220">
        <f t="shared" si="96"/>
        <v>0</v>
      </c>
      <c r="R577" s="220">
        <f t="shared" si="97"/>
        <v>0</v>
      </c>
      <c r="S577" s="220">
        <f t="shared" si="98"/>
        <v>0</v>
      </c>
      <c r="T577" s="224">
        <f t="shared" si="99"/>
        <v>0</v>
      </c>
      <c r="U577" s="247"/>
      <c r="V577" s="226"/>
      <c r="W577" s="221"/>
      <c r="X577" s="225"/>
      <c r="Y577" s="216"/>
      <c r="Z577" s="216"/>
      <c r="AA577" s="235"/>
      <c r="AB577" s="217"/>
      <c r="AC577" s="215"/>
      <c r="AD577" s="215"/>
      <c r="AE577" s="129"/>
      <c r="AF577" s="129"/>
      <c r="AG577" s="129"/>
      <c r="AH577" s="10" t="e">
        <f>#REF!*#REF!</f>
        <v>#REF!</v>
      </c>
      <c r="AI577" s="10" t="e">
        <f>#REF!*#REF!</f>
        <v>#REF!</v>
      </c>
      <c r="AJ577" s="10" t="e">
        <f>IF(#REF!='User Input'!$C$1,1,0)</f>
        <v>#REF!</v>
      </c>
      <c r="AK577" s="10" t="e">
        <f t="shared" si="101"/>
        <v>#REF!</v>
      </c>
      <c r="AL577" s="10" t="e">
        <f t="shared" si="100"/>
        <v>#REF!</v>
      </c>
      <c r="AM577" s="10" t="e">
        <f>#REF!</f>
        <v>#REF!</v>
      </c>
      <c r="AN577" s="10" t="e">
        <f>#REF!</f>
        <v>#REF!</v>
      </c>
      <c r="AO577" s="23" t="e">
        <f>#REF!</f>
        <v>#REF!</v>
      </c>
    </row>
    <row r="578" spans="1:41" s="220" customFormat="1">
      <c r="A578" s="238"/>
      <c r="B578" s="221"/>
      <c r="C578" s="221"/>
      <c r="D578" s="222"/>
      <c r="E578" s="216"/>
      <c r="F578" s="216"/>
      <c r="G578" s="133"/>
      <c r="H578" s="129"/>
      <c r="I578" s="129"/>
      <c r="J578" s="129"/>
      <c r="K578" s="129"/>
      <c r="L578" s="129"/>
      <c r="M578" s="223"/>
      <c r="N578" s="220">
        <f t="shared" si="103"/>
        <v>0</v>
      </c>
      <c r="O578" s="220">
        <f>IF(C578='User Input'!$C$1,1,0)</f>
        <v>0</v>
      </c>
      <c r="P578" s="10">
        <f t="shared" si="102"/>
        <v>0</v>
      </c>
      <c r="Q578" s="220">
        <f t="shared" si="96"/>
        <v>0</v>
      </c>
      <c r="R578" s="220">
        <f t="shared" si="97"/>
        <v>0</v>
      </c>
      <c r="S578" s="220">
        <f t="shared" si="98"/>
        <v>0</v>
      </c>
      <c r="T578" s="224">
        <f t="shared" si="99"/>
        <v>0</v>
      </c>
      <c r="U578" s="247"/>
      <c r="V578" s="226"/>
      <c r="W578" s="221"/>
      <c r="X578" s="225"/>
      <c r="Y578" s="216"/>
      <c r="Z578" s="216"/>
      <c r="AA578" s="235"/>
      <c r="AB578" s="217"/>
      <c r="AC578" s="215"/>
      <c r="AD578" s="215"/>
      <c r="AE578" s="129"/>
      <c r="AF578" s="129"/>
      <c r="AG578" s="129"/>
      <c r="AH578" s="10" t="e">
        <f>#REF!*#REF!</f>
        <v>#REF!</v>
      </c>
      <c r="AI578" s="10" t="e">
        <f>#REF!*#REF!</f>
        <v>#REF!</v>
      </c>
      <c r="AJ578" s="10" t="e">
        <f>IF(#REF!='User Input'!$C$1,1,0)</f>
        <v>#REF!</v>
      </c>
      <c r="AK578" s="10" t="e">
        <f t="shared" si="101"/>
        <v>#REF!</v>
      </c>
      <c r="AL578" s="10" t="e">
        <f t="shared" si="100"/>
        <v>#REF!</v>
      </c>
      <c r="AM578" s="10" t="e">
        <f>#REF!</f>
        <v>#REF!</v>
      </c>
      <c r="AN578" s="10" t="e">
        <f>#REF!</f>
        <v>#REF!</v>
      </c>
      <c r="AO578" s="23" t="e">
        <f>#REF!</f>
        <v>#REF!</v>
      </c>
    </row>
    <row r="579" spans="1:41" s="220" customFormat="1">
      <c r="A579" s="238"/>
      <c r="B579" s="221"/>
      <c r="C579" s="221"/>
      <c r="D579" s="222"/>
      <c r="E579" s="216"/>
      <c r="F579" s="216"/>
      <c r="G579" s="133"/>
      <c r="H579" s="129"/>
      <c r="I579" s="129"/>
      <c r="J579" s="129"/>
      <c r="K579" s="129"/>
      <c r="L579" s="129"/>
      <c r="M579" s="223"/>
      <c r="N579" s="220">
        <f t="shared" si="103"/>
        <v>0</v>
      </c>
      <c r="O579" s="220">
        <f>IF(C579='User Input'!$C$1,1,0)</f>
        <v>0</v>
      </c>
      <c r="P579" s="10">
        <f t="shared" si="102"/>
        <v>0</v>
      </c>
      <c r="Q579" s="220">
        <f t="shared" ref="Q579:Q642" si="104">IF(P579=P578,0,P579)</f>
        <v>0</v>
      </c>
      <c r="R579" s="220">
        <f t="shared" ref="R579:R642" si="105">B579</f>
        <v>0</v>
      </c>
      <c r="S579" s="220">
        <f t="shared" ref="S579:S642" si="106">D579</f>
        <v>0</v>
      </c>
      <c r="T579" s="224">
        <f t="shared" ref="T579:T642" si="107">G579</f>
        <v>0</v>
      </c>
      <c r="U579" s="247"/>
      <c r="V579" s="226"/>
      <c r="W579" s="221"/>
      <c r="X579" s="225"/>
      <c r="Y579" s="216"/>
      <c r="Z579" s="216"/>
      <c r="AA579" s="235"/>
      <c r="AB579" s="217"/>
      <c r="AC579" s="215"/>
      <c r="AD579" s="215"/>
      <c r="AE579" s="129"/>
      <c r="AF579" s="129"/>
      <c r="AG579" s="129"/>
      <c r="AH579" s="10" t="e">
        <f>#REF!*#REF!</f>
        <v>#REF!</v>
      </c>
      <c r="AI579" s="10" t="e">
        <f>#REF!*#REF!</f>
        <v>#REF!</v>
      </c>
      <c r="AJ579" s="10" t="e">
        <f>IF(#REF!='User Input'!$C$1,1,0)</f>
        <v>#REF!</v>
      </c>
      <c r="AK579" s="10" t="e">
        <f t="shared" si="101"/>
        <v>#REF!</v>
      </c>
      <c r="AL579" s="10" t="e">
        <f t="shared" ref="AL579:AL642" si="108">IF(AK579=AK578,0,AK579)</f>
        <v>#REF!</v>
      </c>
      <c r="AM579" s="10" t="e">
        <f>#REF!</f>
        <v>#REF!</v>
      </c>
      <c r="AN579" s="10" t="e">
        <f>#REF!</f>
        <v>#REF!</v>
      </c>
      <c r="AO579" s="23" t="e">
        <f>#REF!</f>
        <v>#REF!</v>
      </c>
    </row>
    <row r="580" spans="1:41" s="220" customFormat="1">
      <c r="A580" s="238"/>
      <c r="B580" s="221"/>
      <c r="C580" s="221"/>
      <c r="D580" s="222"/>
      <c r="E580" s="216"/>
      <c r="F580" s="216"/>
      <c r="G580" s="133"/>
      <c r="H580" s="129"/>
      <c r="I580" s="129"/>
      <c r="J580" s="129"/>
      <c r="K580" s="129"/>
      <c r="L580" s="129"/>
      <c r="M580" s="223"/>
      <c r="N580" s="220">
        <f t="shared" si="103"/>
        <v>0</v>
      </c>
      <c r="O580" s="220">
        <f>IF(C580='User Input'!$C$1,1,0)</f>
        <v>0</v>
      </c>
      <c r="P580" s="10">
        <f t="shared" si="102"/>
        <v>0</v>
      </c>
      <c r="Q580" s="220">
        <f t="shared" si="104"/>
        <v>0</v>
      </c>
      <c r="R580" s="220">
        <f t="shared" si="105"/>
        <v>0</v>
      </c>
      <c r="S580" s="220">
        <f t="shared" si="106"/>
        <v>0</v>
      </c>
      <c r="T580" s="224">
        <f t="shared" si="107"/>
        <v>0</v>
      </c>
      <c r="U580" s="247"/>
      <c r="V580" s="226"/>
      <c r="W580" s="221"/>
      <c r="X580" s="225"/>
      <c r="Y580" s="216"/>
      <c r="Z580" s="216"/>
      <c r="AA580" s="235"/>
      <c r="AB580" s="217"/>
      <c r="AC580" s="215"/>
      <c r="AD580" s="215"/>
      <c r="AE580" s="129"/>
      <c r="AF580" s="129"/>
      <c r="AG580" s="129"/>
      <c r="AH580" s="10" t="e">
        <f>#REF!*#REF!</f>
        <v>#REF!</v>
      </c>
      <c r="AI580" s="10" t="e">
        <f>#REF!*#REF!</f>
        <v>#REF!</v>
      </c>
      <c r="AJ580" s="10" t="e">
        <f>IF(#REF!='User Input'!$C$1,1,0)</f>
        <v>#REF!</v>
      </c>
      <c r="AK580" s="10" t="e">
        <f t="shared" ref="AK580:AK643" si="109">AJ580+AK579</f>
        <v>#REF!</v>
      </c>
      <c r="AL580" s="10" t="e">
        <f t="shared" si="108"/>
        <v>#REF!</v>
      </c>
      <c r="AM580" s="10" t="e">
        <f>#REF!</f>
        <v>#REF!</v>
      </c>
      <c r="AN580" s="10" t="e">
        <f>#REF!</f>
        <v>#REF!</v>
      </c>
      <c r="AO580" s="23" t="e">
        <f>#REF!</f>
        <v>#REF!</v>
      </c>
    </row>
    <row r="581" spans="1:41" s="220" customFormat="1">
      <c r="A581" s="238"/>
      <c r="B581" s="221"/>
      <c r="C581" s="221"/>
      <c r="D581" s="222"/>
      <c r="E581" s="216"/>
      <c r="F581" s="216"/>
      <c r="G581" s="133"/>
      <c r="H581" s="129"/>
      <c r="I581" s="129"/>
      <c r="J581" s="129"/>
      <c r="K581" s="129"/>
      <c r="L581" s="129"/>
      <c r="M581" s="223"/>
      <c r="N581" s="220">
        <f t="shared" si="103"/>
        <v>0</v>
      </c>
      <c r="O581" s="220">
        <f>IF(C581='User Input'!$C$1,1,0)</f>
        <v>0</v>
      </c>
      <c r="P581" s="10">
        <f t="shared" si="102"/>
        <v>0</v>
      </c>
      <c r="Q581" s="220">
        <f t="shared" si="104"/>
        <v>0</v>
      </c>
      <c r="R581" s="220">
        <f t="shared" si="105"/>
        <v>0</v>
      </c>
      <c r="S581" s="220">
        <f t="shared" si="106"/>
        <v>0</v>
      </c>
      <c r="T581" s="224">
        <f t="shared" si="107"/>
        <v>0</v>
      </c>
      <c r="U581" s="247"/>
      <c r="V581" s="226"/>
      <c r="W581" s="221"/>
      <c r="X581" s="225"/>
      <c r="Y581" s="216"/>
      <c r="Z581" s="216"/>
      <c r="AA581" s="235"/>
      <c r="AB581" s="217"/>
      <c r="AC581" s="215"/>
      <c r="AD581" s="215"/>
      <c r="AE581" s="129"/>
      <c r="AF581" s="129"/>
      <c r="AG581" s="129"/>
      <c r="AH581" s="10" t="e">
        <f>#REF!*#REF!</f>
        <v>#REF!</v>
      </c>
      <c r="AI581" s="10" t="e">
        <f>#REF!*#REF!</f>
        <v>#REF!</v>
      </c>
      <c r="AJ581" s="10" t="e">
        <f>IF(#REF!='User Input'!$C$1,1,0)</f>
        <v>#REF!</v>
      </c>
      <c r="AK581" s="10" t="e">
        <f t="shared" si="109"/>
        <v>#REF!</v>
      </c>
      <c r="AL581" s="10" t="e">
        <f t="shared" si="108"/>
        <v>#REF!</v>
      </c>
      <c r="AM581" s="10" t="e">
        <f>#REF!</f>
        <v>#REF!</v>
      </c>
      <c r="AN581" s="10" t="e">
        <f>#REF!</f>
        <v>#REF!</v>
      </c>
      <c r="AO581" s="23" t="e">
        <f>#REF!</f>
        <v>#REF!</v>
      </c>
    </row>
    <row r="582" spans="1:41" s="220" customFormat="1">
      <c r="A582" s="238"/>
      <c r="B582" s="221"/>
      <c r="C582" s="221"/>
      <c r="D582" s="222"/>
      <c r="E582" s="216"/>
      <c r="F582" s="216"/>
      <c r="G582" s="133"/>
      <c r="H582" s="129"/>
      <c r="I582" s="129"/>
      <c r="J582" s="129"/>
      <c r="K582" s="129"/>
      <c r="L582" s="129"/>
      <c r="M582" s="223"/>
      <c r="N582" s="220">
        <f t="shared" si="103"/>
        <v>0</v>
      </c>
      <c r="O582" s="220">
        <f>IF(C582='User Input'!$C$1,1,0)</f>
        <v>0</v>
      </c>
      <c r="P582" s="10">
        <f t="shared" si="102"/>
        <v>0</v>
      </c>
      <c r="Q582" s="220">
        <f t="shared" si="104"/>
        <v>0</v>
      </c>
      <c r="R582" s="220">
        <f t="shared" si="105"/>
        <v>0</v>
      </c>
      <c r="S582" s="220">
        <f t="shared" si="106"/>
        <v>0</v>
      </c>
      <c r="T582" s="224">
        <f t="shared" si="107"/>
        <v>0</v>
      </c>
      <c r="U582" s="247"/>
      <c r="V582" s="226"/>
      <c r="W582" s="221"/>
      <c r="X582" s="225"/>
      <c r="Y582" s="216"/>
      <c r="Z582" s="216"/>
      <c r="AA582" s="235"/>
      <c r="AB582" s="217"/>
      <c r="AC582" s="215"/>
      <c r="AD582" s="215"/>
      <c r="AE582" s="129"/>
      <c r="AF582" s="129"/>
      <c r="AG582" s="129"/>
      <c r="AH582" s="10" t="e">
        <f>#REF!*#REF!</f>
        <v>#REF!</v>
      </c>
      <c r="AI582" s="10" t="e">
        <f>#REF!*#REF!</f>
        <v>#REF!</v>
      </c>
      <c r="AJ582" s="10" t="e">
        <f>IF(#REF!='User Input'!$C$1,1,0)</f>
        <v>#REF!</v>
      </c>
      <c r="AK582" s="10" t="e">
        <f t="shared" si="109"/>
        <v>#REF!</v>
      </c>
      <c r="AL582" s="10" t="e">
        <f t="shared" si="108"/>
        <v>#REF!</v>
      </c>
      <c r="AM582" s="10" t="e">
        <f>#REF!</f>
        <v>#REF!</v>
      </c>
      <c r="AN582" s="10" t="e">
        <f>#REF!</f>
        <v>#REF!</v>
      </c>
      <c r="AO582" s="23" t="e">
        <f>#REF!</f>
        <v>#REF!</v>
      </c>
    </row>
    <row r="583" spans="1:41" s="220" customFormat="1">
      <c r="A583" s="238"/>
      <c r="B583" s="221"/>
      <c r="C583" s="221"/>
      <c r="D583" s="222"/>
      <c r="E583" s="216"/>
      <c r="F583" s="216"/>
      <c r="G583" s="133"/>
      <c r="H583" s="129"/>
      <c r="I583" s="129"/>
      <c r="J583" s="129"/>
      <c r="K583" s="129"/>
      <c r="L583" s="129"/>
      <c r="M583" s="223"/>
      <c r="N583" s="220">
        <f t="shared" si="103"/>
        <v>0</v>
      </c>
      <c r="O583" s="220">
        <f>IF(C583='User Input'!$C$1,1,0)</f>
        <v>0</v>
      </c>
      <c r="P583" s="10">
        <f t="shared" si="102"/>
        <v>0</v>
      </c>
      <c r="Q583" s="220">
        <f t="shared" si="104"/>
        <v>0</v>
      </c>
      <c r="R583" s="220">
        <f t="shared" si="105"/>
        <v>0</v>
      </c>
      <c r="S583" s="220">
        <f t="shared" si="106"/>
        <v>0</v>
      </c>
      <c r="T583" s="224">
        <f t="shared" si="107"/>
        <v>0</v>
      </c>
      <c r="U583" s="247"/>
      <c r="V583" s="226"/>
      <c r="W583" s="221"/>
      <c r="X583" s="225"/>
      <c r="Y583" s="216"/>
      <c r="Z583" s="216"/>
      <c r="AA583" s="235"/>
      <c r="AB583" s="217"/>
      <c r="AC583" s="215"/>
      <c r="AD583" s="215"/>
      <c r="AE583" s="129"/>
      <c r="AF583" s="129"/>
      <c r="AG583" s="129"/>
      <c r="AH583" s="10" t="e">
        <f>#REF!*#REF!</f>
        <v>#REF!</v>
      </c>
      <c r="AI583" s="10" t="e">
        <f>#REF!*#REF!</f>
        <v>#REF!</v>
      </c>
      <c r="AJ583" s="10" t="e">
        <f>IF(#REF!='User Input'!$C$1,1,0)</f>
        <v>#REF!</v>
      </c>
      <c r="AK583" s="10" t="e">
        <f t="shared" si="109"/>
        <v>#REF!</v>
      </c>
      <c r="AL583" s="10" t="e">
        <f t="shared" si="108"/>
        <v>#REF!</v>
      </c>
      <c r="AM583" s="10" t="e">
        <f>#REF!</f>
        <v>#REF!</v>
      </c>
      <c r="AN583" s="10" t="e">
        <f>#REF!</f>
        <v>#REF!</v>
      </c>
      <c r="AO583" s="23" t="e">
        <f>#REF!</f>
        <v>#REF!</v>
      </c>
    </row>
    <row r="584" spans="1:41" s="220" customFormat="1">
      <c r="A584" s="238"/>
      <c r="B584" s="221"/>
      <c r="C584" s="221"/>
      <c r="D584" s="222"/>
      <c r="E584" s="216"/>
      <c r="F584" s="216"/>
      <c r="G584" s="133"/>
      <c r="H584" s="129"/>
      <c r="I584" s="129"/>
      <c r="J584" s="129"/>
      <c r="K584" s="129"/>
      <c r="L584" s="129"/>
      <c r="M584" s="223"/>
      <c r="N584" s="220">
        <f t="shared" si="103"/>
        <v>0</v>
      </c>
      <c r="O584" s="220">
        <f>IF(C584='User Input'!$C$1,1,0)</f>
        <v>0</v>
      </c>
      <c r="P584" s="10">
        <f t="shared" si="102"/>
        <v>0</v>
      </c>
      <c r="Q584" s="220">
        <f t="shared" si="104"/>
        <v>0</v>
      </c>
      <c r="R584" s="220">
        <f t="shared" si="105"/>
        <v>0</v>
      </c>
      <c r="S584" s="220">
        <f t="shared" si="106"/>
        <v>0</v>
      </c>
      <c r="T584" s="224">
        <f t="shared" si="107"/>
        <v>0</v>
      </c>
      <c r="U584" s="247"/>
      <c r="V584" s="226"/>
      <c r="W584" s="221"/>
      <c r="X584" s="225"/>
      <c r="Y584" s="216"/>
      <c r="Z584" s="216"/>
      <c r="AA584" s="235"/>
      <c r="AB584" s="217"/>
      <c r="AC584" s="215"/>
      <c r="AD584" s="215"/>
      <c r="AE584" s="129"/>
      <c r="AF584" s="129"/>
      <c r="AG584" s="129"/>
      <c r="AH584" s="10" t="e">
        <f>#REF!*#REF!</f>
        <v>#REF!</v>
      </c>
      <c r="AI584" s="10" t="e">
        <f>#REF!*#REF!</f>
        <v>#REF!</v>
      </c>
      <c r="AJ584" s="10" t="e">
        <f>IF(#REF!='User Input'!$C$1,1,0)</f>
        <v>#REF!</v>
      </c>
      <c r="AK584" s="10" t="e">
        <f t="shared" si="109"/>
        <v>#REF!</v>
      </c>
      <c r="AL584" s="10" t="e">
        <f t="shared" si="108"/>
        <v>#REF!</v>
      </c>
      <c r="AM584" s="10" t="e">
        <f>#REF!</f>
        <v>#REF!</v>
      </c>
      <c r="AN584" s="10" t="e">
        <f>#REF!</f>
        <v>#REF!</v>
      </c>
      <c r="AO584" s="23" t="e">
        <f>#REF!</f>
        <v>#REF!</v>
      </c>
    </row>
    <row r="585" spans="1:41" s="220" customFormat="1">
      <c r="A585" s="238"/>
      <c r="B585" s="221"/>
      <c r="C585" s="221"/>
      <c r="D585" s="222"/>
      <c r="E585" s="216"/>
      <c r="F585" s="216"/>
      <c r="G585" s="133"/>
      <c r="H585" s="129"/>
      <c r="I585" s="129"/>
      <c r="J585" s="129"/>
      <c r="K585" s="129"/>
      <c r="L585" s="129"/>
      <c r="M585" s="223"/>
      <c r="N585" s="220">
        <f t="shared" si="103"/>
        <v>0</v>
      </c>
      <c r="O585" s="220">
        <f>IF(C585='User Input'!$C$1,1,0)</f>
        <v>0</v>
      </c>
      <c r="P585" s="10">
        <f t="shared" si="102"/>
        <v>0</v>
      </c>
      <c r="Q585" s="220">
        <f t="shared" si="104"/>
        <v>0</v>
      </c>
      <c r="R585" s="220">
        <f t="shared" si="105"/>
        <v>0</v>
      </c>
      <c r="S585" s="220">
        <f t="shared" si="106"/>
        <v>0</v>
      </c>
      <c r="T585" s="224">
        <f t="shared" si="107"/>
        <v>0</v>
      </c>
      <c r="U585" s="247"/>
      <c r="V585" s="226"/>
      <c r="W585" s="221"/>
      <c r="X585" s="225"/>
      <c r="Y585" s="216"/>
      <c r="Z585" s="216"/>
      <c r="AA585" s="235"/>
      <c r="AB585" s="217"/>
      <c r="AC585" s="215"/>
      <c r="AD585" s="215"/>
      <c r="AE585" s="129"/>
      <c r="AF585" s="129"/>
      <c r="AG585" s="129"/>
      <c r="AH585" s="10" t="e">
        <f>#REF!*#REF!</f>
        <v>#REF!</v>
      </c>
      <c r="AI585" s="10" t="e">
        <f>#REF!*#REF!</f>
        <v>#REF!</v>
      </c>
      <c r="AJ585" s="10" t="e">
        <f>IF(#REF!='User Input'!$C$1,1,0)</f>
        <v>#REF!</v>
      </c>
      <c r="AK585" s="10" t="e">
        <f t="shared" si="109"/>
        <v>#REF!</v>
      </c>
      <c r="AL585" s="10" t="e">
        <f t="shared" si="108"/>
        <v>#REF!</v>
      </c>
      <c r="AM585" s="10" t="e">
        <f>#REF!</f>
        <v>#REF!</v>
      </c>
      <c r="AN585" s="10" t="e">
        <f>#REF!</f>
        <v>#REF!</v>
      </c>
      <c r="AO585" s="23" t="e">
        <f>#REF!</f>
        <v>#REF!</v>
      </c>
    </row>
    <row r="586" spans="1:41" s="220" customFormat="1">
      <c r="A586" s="238"/>
      <c r="B586" s="221"/>
      <c r="C586" s="221"/>
      <c r="D586" s="222"/>
      <c r="E586" s="216"/>
      <c r="F586" s="216"/>
      <c r="G586" s="133"/>
      <c r="H586" s="129"/>
      <c r="I586" s="129"/>
      <c r="J586" s="129"/>
      <c r="K586" s="129"/>
      <c r="L586" s="129"/>
      <c r="M586" s="223"/>
      <c r="N586" s="220">
        <f t="shared" si="103"/>
        <v>0</v>
      </c>
      <c r="O586" s="220">
        <f>IF(C586='User Input'!$C$1,1,0)</f>
        <v>0</v>
      </c>
      <c r="P586" s="10">
        <f t="shared" si="102"/>
        <v>0</v>
      </c>
      <c r="Q586" s="220">
        <f t="shared" si="104"/>
        <v>0</v>
      </c>
      <c r="R586" s="220">
        <f t="shared" si="105"/>
        <v>0</v>
      </c>
      <c r="S586" s="220">
        <f t="shared" si="106"/>
        <v>0</v>
      </c>
      <c r="T586" s="224">
        <f t="shared" si="107"/>
        <v>0</v>
      </c>
      <c r="U586" s="247"/>
      <c r="V586" s="226"/>
      <c r="W586" s="221"/>
      <c r="X586" s="225"/>
      <c r="Y586" s="216"/>
      <c r="Z586" s="216"/>
      <c r="AA586" s="235"/>
      <c r="AB586" s="217"/>
      <c r="AC586" s="215"/>
      <c r="AD586" s="215"/>
      <c r="AE586" s="129"/>
      <c r="AF586" s="129"/>
      <c r="AG586" s="129"/>
      <c r="AH586" s="10" t="e">
        <f>#REF!*#REF!</f>
        <v>#REF!</v>
      </c>
      <c r="AI586" s="10" t="e">
        <f>#REF!*#REF!</f>
        <v>#REF!</v>
      </c>
      <c r="AJ586" s="10" t="e">
        <f>IF(#REF!='User Input'!$C$1,1,0)</f>
        <v>#REF!</v>
      </c>
      <c r="AK586" s="10" t="e">
        <f t="shared" si="109"/>
        <v>#REF!</v>
      </c>
      <c r="AL586" s="10" t="e">
        <f t="shared" si="108"/>
        <v>#REF!</v>
      </c>
      <c r="AM586" s="10" t="e">
        <f>#REF!</f>
        <v>#REF!</v>
      </c>
      <c r="AN586" s="10" t="e">
        <f>#REF!</f>
        <v>#REF!</v>
      </c>
      <c r="AO586" s="23" t="e">
        <f>#REF!</f>
        <v>#REF!</v>
      </c>
    </row>
    <row r="587" spans="1:41" s="220" customFormat="1">
      <c r="A587" s="238"/>
      <c r="B587" s="221"/>
      <c r="C587" s="221"/>
      <c r="D587" s="222"/>
      <c r="E587" s="216"/>
      <c r="F587" s="216"/>
      <c r="G587" s="133"/>
      <c r="H587" s="129"/>
      <c r="I587" s="129"/>
      <c r="J587" s="129"/>
      <c r="K587" s="129"/>
      <c r="L587" s="129"/>
      <c r="M587" s="223"/>
      <c r="N587" s="220">
        <f t="shared" si="103"/>
        <v>0</v>
      </c>
      <c r="O587" s="220">
        <f>IF(C587='User Input'!$C$1,1,0)</f>
        <v>0</v>
      </c>
      <c r="P587" s="10">
        <f t="shared" si="102"/>
        <v>0</v>
      </c>
      <c r="Q587" s="220">
        <f t="shared" si="104"/>
        <v>0</v>
      </c>
      <c r="R587" s="220">
        <f t="shared" si="105"/>
        <v>0</v>
      </c>
      <c r="S587" s="220">
        <f t="shared" si="106"/>
        <v>0</v>
      </c>
      <c r="T587" s="224">
        <f t="shared" si="107"/>
        <v>0</v>
      </c>
      <c r="U587" s="247"/>
      <c r="V587" s="226"/>
      <c r="W587" s="221"/>
      <c r="X587" s="225"/>
      <c r="Y587" s="216"/>
      <c r="Z587" s="216"/>
      <c r="AA587" s="235"/>
      <c r="AB587" s="217"/>
      <c r="AC587" s="215"/>
      <c r="AD587" s="215"/>
      <c r="AE587" s="129"/>
      <c r="AF587" s="129"/>
      <c r="AG587" s="129"/>
      <c r="AH587" s="10" t="e">
        <f>#REF!*#REF!</f>
        <v>#REF!</v>
      </c>
      <c r="AI587" s="10" t="e">
        <f>#REF!*#REF!</f>
        <v>#REF!</v>
      </c>
      <c r="AJ587" s="10" t="e">
        <f>IF(#REF!='User Input'!$C$1,1,0)</f>
        <v>#REF!</v>
      </c>
      <c r="AK587" s="10" t="e">
        <f t="shared" si="109"/>
        <v>#REF!</v>
      </c>
      <c r="AL587" s="10" t="e">
        <f t="shared" si="108"/>
        <v>#REF!</v>
      </c>
      <c r="AM587" s="10" t="e">
        <f>#REF!</f>
        <v>#REF!</v>
      </c>
      <c r="AN587" s="10" t="e">
        <f>#REF!</f>
        <v>#REF!</v>
      </c>
      <c r="AO587" s="23" t="e">
        <f>#REF!</f>
        <v>#REF!</v>
      </c>
    </row>
    <row r="588" spans="1:41" s="220" customFormat="1">
      <c r="A588" s="238"/>
      <c r="B588" s="221"/>
      <c r="C588" s="221"/>
      <c r="D588" s="222"/>
      <c r="E588" s="216"/>
      <c r="F588" s="216"/>
      <c r="G588" s="133"/>
      <c r="H588" s="129"/>
      <c r="I588" s="129"/>
      <c r="J588" s="129"/>
      <c r="K588" s="129"/>
      <c r="L588" s="129"/>
      <c r="M588" s="223"/>
      <c r="N588" s="220">
        <f t="shared" si="103"/>
        <v>0</v>
      </c>
      <c r="O588" s="220">
        <f>IF(C588='User Input'!$C$1,1,0)</f>
        <v>0</v>
      </c>
      <c r="P588" s="10">
        <f t="shared" si="102"/>
        <v>0</v>
      </c>
      <c r="Q588" s="220">
        <f t="shared" si="104"/>
        <v>0</v>
      </c>
      <c r="R588" s="220">
        <f t="shared" si="105"/>
        <v>0</v>
      </c>
      <c r="S588" s="220">
        <f t="shared" si="106"/>
        <v>0</v>
      </c>
      <c r="T588" s="224">
        <f t="shared" si="107"/>
        <v>0</v>
      </c>
      <c r="U588" s="247"/>
      <c r="V588" s="226"/>
      <c r="W588" s="221"/>
      <c r="X588" s="225"/>
      <c r="Y588" s="216"/>
      <c r="Z588" s="216"/>
      <c r="AA588" s="235"/>
      <c r="AB588" s="217"/>
      <c r="AC588" s="215"/>
      <c r="AD588" s="215"/>
      <c r="AE588" s="129"/>
      <c r="AF588" s="129"/>
      <c r="AG588" s="129"/>
      <c r="AH588" s="10" t="e">
        <f>#REF!*#REF!</f>
        <v>#REF!</v>
      </c>
      <c r="AI588" s="10" t="e">
        <f>#REF!*#REF!</f>
        <v>#REF!</v>
      </c>
      <c r="AJ588" s="10" t="e">
        <f>IF(#REF!='User Input'!$C$1,1,0)</f>
        <v>#REF!</v>
      </c>
      <c r="AK588" s="10" t="e">
        <f t="shared" si="109"/>
        <v>#REF!</v>
      </c>
      <c r="AL588" s="10" t="e">
        <f t="shared" si="108"/>
        <v>#REF!</v>
      </c>
      <c r="AM588" s="10" t="e">
        <f>#REF!</f>
        <v>#REF!</v>
      </c>
      <c r="AN588" s="10" t="e">
        <f>#REF!</f>
        <v>#REF!</v>
      </c>
      <c r="AO588" s="23" t="e">
        <f>#REF!</f>
        <v>#REF!</v>
      </c>
    </row>
    <row r="589" spans="1:41" s="220" customFormat="1">
      <c r="A589" s="238"/>
      <c r="B589" s="221"/>
      <c r="C589" s="221"/>
      <c r="D589" s="222"/>
      <c r="E589" s="216"/>
      <c r="F589" s="216"/>
      <c r="G589" s="133"/>
      <c r="H589" s="129"/>
      <c r="I589" s="129"/>
      <c r="J589" s="129"/>
      <c r="K589" s="129"/>
      <c r="L589" s="129"/>
      <c r="M589" s="223"/>
      <c r="N589" s="220">
        <f t="shared" si="103"/>
        <v>0</v>
      </c>
      <c r="O589" s="220">
        <f>IF(C589='User Input'!$C$1,1,0)</f>
        <v>0</v>
      </c>
      <c r="P589" s="10">
        <f t="shared" si="102"/>
        <v>0</v>
      </c>
      <c r="Q589" s="220">
        <f t="shared" si="104"/>
        <v>0</v>
      </c>
      <c r="R589" s="220">
        <f t="shared" si="105"/>
        <v>0</v>
      </c>
      <c r="S589" s="220">
        <f t="shared" si="106"/>
        <v>0</v>
      </c>
      <c r="T589" s="224">
        <f t="shared" si="107"/>
        <v>0</v>
      </c>
      <c r="U589" s="247"/>
      <c r="V589" s="226"/>
      <c r="W589" s="221"/>
      <c r="X589" s="225"/>
      <c r="Y589" s="216"/>
      <c r="Z589" s="216"/>
      <c r="AA589" s="235"/>
      <c r="AB589" s="217"/>
      <c r="AC589" s="215"/>
      <c r="AD589" s="215"/>
      <c r="AE589" s="129"/>
      <c r="AF589" s="129"/>
      <c r="AG589" s="129"/>
      <c r="AH589" s="10" t="e">
        <f>#REF!*#REF!</f>
        <v>#REF!</v>
      </c>
      <c r="AI589" s="10" t="e">
        <f>#REF!*#REF!</f>
        <v>#REF!</v>
      </c>
      <c r="AJ589" s="10" t="e">
        <f>IF(#REF!='User Input'!$C$1,1,0)</f>
        <v>#REF!</v>
      </c>
      <c r="AK589" s="10" t="e">
        <f t="shared" si="109"/>
        <v>#REF!</v>
      </c>
      <c r="AL589" s="10" t="e">
        <f t="shared" si="108"/>
        <v>#REF!</v>
      </c>
      <c r="AM589" s="10" t="e">
        <f>#REF!</f>
        <v>#REF!</v>
      </c>
      <c r="AN589" s="10" t="e">
        <f>#REF!</f>
        <v>#REF!</v>
      </c>
      <c r="AO589" s="23" t="e">
        <f>#REF!</f>
        <v>#REF!</v>
      </c>
    </row>
    <row r="590" spans="1:41" s="220" customFormat="1">
      <c r="A590" s="238"/>
      <c r="B590" s="221"/>
      <c r="C590" s="221"/>
      <c r="D590" s="222"/>
      <c r="E590" s="216"/>
      <c r="F590" s="216"/>
      <c r="G590" s="133"/>
      <c r="H590" s="129"/>
      <c r="I590" s="129"/>
      <c r="J590" s="129"/>
      <c r="K590" s="129"/>
      <c r="L590" s="129"/>
      <c r="M590" s="223"/>
      <c r="N590" s="220">
        <f t="shared" si="103"/>
        <v>0</v>
      </c>
      <c r="O590" s="220">
        <f>IF(C590='User Input'!$C$1,1,0)</f>
        <v>0</v>
      </c>
      <c r="P590" s="10">
        <f t="shared" si="102"/>
        <v>0</v>
      </c>
      <c r="Q590" s="220">
        <f t="shared" si="104"/>
        <v>0</v>
      </c>
      <c r="R590" s="220">
        <f t="shared" si="105"/>
        <v>0</v>
      </c>
      <c r="S590" s="220">
        <f t="shared" si="106"/>
        <v>0</v>
      </c>
      <c r="T590" s="224">
        <f t="shared" si="107"/>
        <v>0</v>
      </c>
      <c r="U590" s="247"/>
      <c r="V590" s="226"/>
      <c r="W590" s="221"/>
      <c r="X590" s="225"/>
      <c r="Y590" s="216"/>
      <c r="Z590" s="216"/>
      <c r="AA590" s="235"/>
      <c r="AB590" s="217"/>
      <c r="AC590" s="215"/>
      <c r="AD590" s="215"/>
      <c r="AE590" s="129"/>
      <c r="AF590" s="129"/>
      <c r="AG590" s="129"/>
      <c r="AH590" s="10" t="e">
        <f>#REF!*#REF!</f>
        <v>#REF!</v>
      </c>
      <c r="AI590" s="10" t="e">
        <f>#REF!*#REF!</f>
        <v>#REF!</v>
      </c>
      <c r="AJ590" s="10" t="e">
        <f>IF(#REF!='User Input'!$C$1,1,0)</f>
        <v>#REF!</v>
      </c>
      <c r="AK590" s="10" t="e">
        <f t="shared" si="109"/>
        <v>#REF!</v>
      </c>
      <c r="AL590" s="10" t="e">
        <f t="shared" si="108"/>
        <v>#REF!</v>
      </c>
      <c r="AM590" s="10" t="e">
        <f>#REF!</f>
        <v>#REF!</v>
      </c>
      <c r="AN590" s="10" t="e">
        <f>#REF!</f>
        <v>#REF!</v>
      </c>
      <c r="AO590" s="23" t="e">
        <f>#REF!</f>
        <v>#REF!</v>
      </c>
    </row>
    <row r="591" spans="1:41" s="220" customFormat="1">
      <c r="A591" s="238"/>
      <c r="B591" s="221"/>
      <c r="C591" s="221"/>
      <c r="D591" s="222"/>
      <c r="E591" s="216"/>
      <c r="F591" s="216"/>
      <c r="G591" s="133"/>
      <c r="H591" s="129"/>
      <c r="I591" s="129"/>
      <c r="J591" s="129"/>
      <c r="K591" s="129"/>
      <c r="L591" s="129"/>
      <c r="M591" s="223"/>
      <c r="N591" s="220">
        <f t="shared" si="103"/>
        <v>0</v>
      </c>
      <c r="O591" s="220">
        <f>IF(C591='User Input'!$C$1,1,0)</f>
        <v>0</v>
      </c>
      <c r="P591" s="10">
        <f t="shared" si="102"/>
        <v>0</v>
      </c>
      <c r="Q591" s="220">
        <f t="shared" si="104"/>
        <v>0</v>
      </c>
      <c r="R591" s="220">
        <f t="shared" si="105"/>
        <v>0</v>
      </c>
      <c r="S591" s="220">
        <f t="shared" si="106"/>
        <v>0</v>
      </c>
      <c r="T591" s="224">
        <f t="shared" si="107"/>
        <v>0</v>
      </c>
      <c r="U591" s="247"/>
      <c r="V591" s="226"/>
      <c r="W591" s="221"/>
      <c r="X591" s="225"/>
      <c r="Y591" s="216"/>
      <c r="Z591" s="216"/>
      <c r="AA591" s="235"/>
      <c r="AB591" s="217"/>
      <c r="AC591" s="215"/>
      <c r="AD591" s="215"/>
      <c r="AE591" s="129"/>
      <c r="AF591" s="129"/>
      <c r="AG591" s="129"/>
      <c r="AH591" s="10" t="e">
        <f>#REF!*#REF!</f>
        <v>#REF!</v>
      </c>
      <c r="AI591" s="10" t="e">
        <f>#REF!*#REF!</f>
        <v>#REF!</v>
      </c>
      <c r="AJ591" s="10" t="e">
        <f>IF(#REF!='User Input'!$C$1,1,0)</f>
        <v>#REF!</v>
      </c>
      <c r="AK591" s="10" t="e">
        <f t="shared" si="109"/>
        <v>#REF!</v>
      </c>
      <c r="AL591" s="10" t="e">
        <f t="shared" si="108"/>
        <v>#REF!</v>
      </c>
      <c r="AM591" s="10" t="e">
        <f>#REF!</f>
        <v>#REF!</v>
      </c>
      <c r="AN591" s="10" t="e">
        <f>#REF!</f>
        <v>#REF!</v>
      </c>
      <c r="AO591" s="23" t="e">
        <f>#REF!</f>
        <v>#REF!</v>
      </c>
    </row>
    <row r="592" spans="1:41" s="220" customFormat="1">
      <c r="A592" s="238"/>
      <c r="B592" s="221"/>
      <c r="C592" s="221"/>
      <c r="D592" s="222"/>
      <c r="E592" s="216"/>
      <c r="F592" s="216"/>
      <c r="G592" s="133"/>
      <c r="H592" s="129"/>
      <c r="I592" s="129"/>
      <c r="J592" s="129"/>
      <c r="K592" s="129"/>
      <c r="L592" s="129"/>
      <c r="M592" s="223"/>
      <c r="N592" s="220">
        <f t="shared" si="103"/>
        <v>0</v>
      </c>
      <c r="O592" s="220">
        <f>IF(C592='User Input'!$C$1,1,0)</f>
        <v>0</v>
      </c>
      <c r="P592" s="10">
        <f t="shared" si="102"/>
        <v>0</v>
      </c>
      <c r="Q592" s="220">
        <f t="shared" si="104"/>
        <v>0</v>
      </c>
      <c r="R592" s="220">
        <f t="shared" si="105"/>
        <v>0</v>
      </c>
      <c r="S592" s="220">
        <f t="shared" si="106"/>
        <v>0</v>
      </c>
      <c r="T592" s="224">
        <f t="shared" si="107"/>
        <v>0</v>
      </c>
      <c r="U592" s="247"/>
      <c r="V592" s="226"/>
      <c r="W592" s="221"/>
      <c r="X592" s="225"/>
      <c r="Y592" s="216"/>
      <c r="Z592" s="216"/>
      <c r="AA592" s="235"/>
      <c r="AB592" s="217"/>
      <c r="AC592" s="215"/>
      <c r="AD592" s="215"/>
      <c r="AE592" s="129"/>
      <c r="AF592" s="129"/>
      <c r="AG592" s="129"/>
      <c r="AH592" s="10" t="e">
        <f>#REF!*#REF!</f>
        <v>#REF!</v>
      </c>
      <c r="AI592" s="10" t="e">
        <f>#REF!*#REF!</f>
        <v>#REF!</v>
      </c>
      <c r="AJ592" s="10" t="e">
        <f>IF(#REF!='User Input'!$C$1,1,0)</f>
        <v>#REF!</v>
      </c>
      <c r="AK592" s="10" t="e">
        <f t="shared" si="109"/>
        <v>#REF!</v>
      </c>
      <c r="AL592" s="10" t="e">
        <f t="shared" si="108"/>
        <v>#REF!</v>
      </c>
      <c r="AM592" s="10" t="e">
        <f>#REF!</f>
        <v>#REF!</v>
      </c>
      <c r="AN592" s="10" t="e">
        <f>#REF!</f>
        <v>#REF!</v>
      </c>
      <c r="AO592" s="23" t="e">
        <f>#REF!</f>
        <v>#REF!</v>
      </c>
    </row>
    <row r="593" spans="1:41" s="220" customFormat="1">
      <c r="A593" s="238"/>
      <c r="B593" s="221"/>
      <c r="C593" s="221"/>
      <c r="D593" s="222"/>
      <c r="E593" s="216"/>
      <c r="F593" s="216"/>
      <c r="G593" s="133"/>
      <c r="H593" s="129"/>
      <c r="I593" s="129"/>
      <c r="J593" s="129"/>
      <c r="K593" s="129"/>
      <c r="L593" s="129"/>
      <c r="M593" s="223"/>
      <c r="N593" s="220">
        <f t="shared" si="103"/>
        <v>0</v>
      </c>
      <c r="O593" s="220">
        <f>IF(C593='User Input'!$C$1,1,0)</f>
        <v>0</v>
      </c>
      <c r="P593" s="10">
        <f t="shared" si="102"/>
        <v>0</v>
      </c>
      <c r="Q593" s="220">
        <f t="shared" si="104"/>
        <v>0</v>
      </c>
      <c r="R593" s="220">
        <f t="shared" si="105"/>
        <v>0</v>
      </c>
      <c r="S593" s="220">
        <f t="shared" si="106"/>
        <v>0</v>
      </c>
      <c r="T593" s="224">
        <f t="shared" si="107"/>
        <v>0</v>
      </c>
      <c r="U593" s="247"/>
      <c r="V593" s="226"/>
      <c r="W593" s="221"/>
      <c r="X593" s="225"/>
      <c r="Y593" s="216"/>
      <c r="Z593" s="216"/>
      <c r="AA593" s="235"/>
      <c r="AB593" s="217"/>
      <c r="AC593" s="215"/>
      <c r="AD593" s="215"/>
      <c r="AE593" s="129"/>
      <c r="AF593" s="129"/>
      <c r="AG593" s="129"/>
      <c r="AH593" s="10" t="e">
        <f>#REF!*#REF!</f>
        <v>#REF!</v>
      </c>
      <c r="AI593" s="10" t="e">
        <f>#REF!*#REF!</f>
        <v>#REF!</v>
      </c>
      <c r="AJ593" s="10" t="e">
        <f>IF(#REF!='User Input'!$C$1,1,0)</f>
        <v>#REF!</v>
      </c>
      <c r="AK593" s="10" t="e">
        <f t="shared" si="109"/>
        <v>#REF!</v>
      </c>
      <c r="AL593" s="10" t="e">
        <f t="shared" si="108"/>
        <v>#REF!</v>
      </c>
      <c r="AM593" s="10" t="e">
        <f>#REF!</f>
        <v>#REF!</v>
      </c>
      <c r="AN593" s="10" t="e">
        <f>#REF!</f>
        <v>#REF!</v>
      </c>
      <c r="AO593" s="23" t="e">
        <f>#REF!</f>
        <v>#REF!</v>
      </c>
    </row>
    <row r="594" spans="1:41" s="220" customFormat="1">
      <c r="A594" s="238"/>
      <c r="B594" s="221"/>
      <c r="C594" s="221"/>
      <c r="D594" s="222"/>
      <c r="E594" s="216"/>
      <c r="F594" s="216"/>
      <c r="G594" s="133"/>
      <c r="H594" s="129"/>
      <c r="I594" s="129"/>
      <c r="J594" s="129"/>
      <c r="K594" s="129"/>
      <c r="L594" s="129"/>
      <c r="M594" s="223"/>
      <c r="N594" s="220">
        <f t="shared" si="103"/>
        <v>0</v>
      </c>
      <c r="O594" s="220">
        <f>IF(C594='User Input'!$C$1,1,0)</f>
        <v>0</v>
      </c>
      <c r="P594" s="10">
        <f t="shared" si="102"/>
        <v>0</v>
      </c>
      <c r="Q594" s="220">
        <f t="shared" si="104"/>
        <v>0</v>
      </c>
      <c r="R594" s="220">
        <f t="shared" si="105"/>
        <v>0</v>
      </c>
      <c r="S594" s="220">
        <f t="shared" si="106"/>
        <v>0</v>
      </c>
      <c r="T594" s="224">
        <f t="shared" si="107"/>
        <v>0</v>
      </c>
      <c r="U594" s="247"/>
      <c r="V594" s="226"/>
      <c r="W594" s="221"/>
      <c r="X594" s="225"/>
      <c r="Y594" s="216"/>
      <c r="Z594" s="216"/>
      <c r="AA594" s="235"/>
      <c r="AB594" s="217"/>
      <c r="AC594" s="215"/>
      <c r="AD594" s="215"/>
      <c r="AE594" s="129"/>
      <c r="AF594" s="129"/>
      <c r="AG594" s="129"/>
      <c r="AH594" s="10" t="e">
        <f>#REF!*#REF!</f>
        <v>#REF!</v>
      </c>
      <c r="AI594" s="10" t="e">
        <f>#REF!*#REF!</f>
        <v>#REF!</v>
      </c>
      <c r="AJ594" s="10" t="e">
        <f>IF(#REF!='User Input'!$C$1,1,0)</f>
        <v>#REF!</v>
      </c>
      <c r="AK594" s="10" t="e">
        <f t="shared" si="109"/>
        <v>#REF!</v>
      </c>
      <c r="AL594" s="10" t="e">
        <f t="shared" si="108"/>
        <v>#REF!</v>
      </c>
      <c r="AM594" s="10" t="e">
        <f>#REF!</f>
        <v>#REF!</v>
      </c>
      <c r="AN594" s="10" t="e">
        <f>#REF!</f>
        <v>#REF!</v>
      </c>
      <c r="AO594" s="23" t="e">
        <f>#REF!</f>
        <v>#REF!</v>
      </c>
    </row>
    <row r="595" spans="1:41" s="220" customFormat="1">
      <c r="A595" s="238"/>
      <c r="B595" s="221"/>
      <c r="C595" s="221"/>
      <c r="D595" s="222"/>
      <c r="E595" s="216"/>
      <c r="F595" s="216"/>
      <c r="G595" s="133"/>
      <c r="H595" s="129"/>
      <c r="I595" s="129"/>
      <c r="J595" s="129"/>
      <c r="K595" s="129"/>
      <c r="L595" s="129"/>
      <c r="M595" s="223"/>
      <c r="N595" s="220">
        <f t="shared" si="103"/>
        <v>0</v>
      </c>
      <c r="O595" s="220">
        <f>IF(C595='User Input'!$C$1,1,0)</f>
        <v>0</v>
      </c>
      <c r="P595" s="10">
        <f t="shared" si="102"/>
        <v>0</v>
      </c>
      <c r="Q595" s="220">
        <f t="shared" si="104"/>
        <v>0</v>
      </c>
      <c r="R595" s="220">
        <f t="shared" si="105"/>
        <v>0</v>
      </c>
      <c r="S595" s="220">
        <f t="shared" si="106"/>
        <v>0</v>
      </c>
      <c r="T595" s="224">
        <f t="shared" si="107"/>
        <v>0</v>
      </c>
      <c r="U595" s="247"/>
      <c r="V595" s="226"/>
      <c r="W595" s="221"/>
      <c r="X595" s="225"/>
      <c r="Y595" s="216"/>
      <c r="Z595" s="216"/>
      <c r="AA595" s="235"/>
      <c r="AB595" s="217"/>
      <c r="AC595" s="215"/>
      <c r="AD595" s="215"/>
      <c r="AE595" s="129"/>
      <c r="AF595" s="129"/>
      <c r="AG595" s="129"/>
      <c r="AH595" s="10" t="e">
        <f>#REF!*#REF!</f>
        <v>#REF!</v>
      </c>
      <c r="AI595" s="10" t="e">
        <f>#REF!*#REF!</f>
        <v>#REF!</v>
      </c>
      <c r="AJ595" s="10" t="e">
        <f>IF(#REF!='User Input'!$C$1,1,0)</f>
        <v>#REF!</v>
      </c>
      <c r="AK595" s="10" t="e">
        <f t="shared" si="109"/>
        <v>#REF!</v>
      </c>
      <c r="AL595" s="10" t="e">
        <f t="shared" si="108"/>
        <v>#REF!</v>
      </c>
      <c r="AM595" s="10" t="e">
        <f>#REF!</f>
        <v>#REF!</v>
      </c>
      <c r="AN595" s="10" t="e">
        <f>#REF!</f>
        <v>#REF!</v>
      </c>
      <c r="AO595" s="23" t="e">
        <f>#REF!</f>
        <v>#REF!</v>
      </c>
    </row>
    <row r="596" spans="1:41" s="220" customFormat="1">
      <c r="A596" s="238"/>
      <c r="B596" s="221"/>
      <c r="C596" s="221"/>
      <c r="D596" s="222"/>
      <c r="E596" s="216"/>
      <c r="F596" s="216"/>
      <c r="G596" s="133"/>
      <c r="H596" s="129"/>
      <c r="I596" s="129"/>
      <c r="J596" s="129"/>
      <c r="K596" s="129"/>
      <c r="L596" s="129"/>
      <c r="M596" s="223"/>
      <c r="N596" s="220">
        <f t="shared" si="103"/>
        <v>0</v>
      </c>
      <c r="O596" s="220">
        <f>IF(C596='User Input'!$C$1,1,0)</f>
        <v>0</v>
      </c>
      <c r="P596" s="10">
        <f t="shared" si="102"/>
        <v>0</v>
      </c>
      <c r="Q596" s="220">
        <f t="shared" si="104"/>
        <v>0</v>
      </c>
      <c r="R596" s="220">
        <f t="shared" si="105"/>
        <v>0</v>
      </c>
      <c r="S596" s="220">
        <f t="shared" si="106"/>
        <v>0</v>
      </c>
      <c r="T596" s="224">
        <f t="shared" si="107"/>
        <v>0</v>
      </c>
      <c r="U596" s="247"/>
      <c r="V596" s="226"/>
      <c r="W596" s="221"/>
      <c r="X596" s="225"/>
      <c r="Y596" s="216"/>
      <c r="Z596" s="216"/>
      <c r="AA596" s="235"/>
      <c r="AB596" s="217"/>
      <c r="AC596" s="215"/>
      <c r="AD596" s="215"/>
      <c r="AE596" s="129"/>
      <c r="AF596" s="129"/>
      <c r="AG596" s="129"/>
      <c r="AH596" s="10" t="e">
        <f>#REF!*#REF!</f>
        <v>#REF!</v>
      </c>
      <c r="AI596" s="10" t="e">
        <f>#REF!*#REF!</f>
        <v>#REF!</v>
      </c>
      <c r="AJ596" s="10" t="e">
        <f>IF(#REF!='User Input'!$C$1,1,0)</f>
        <v>#REF!</v>
      </c>
      <c r="AK596" s="10" t="e">
        <f t="shared" si="109"/>
        <v>#REF!</v>
      </c>
      <c r="AL596" s="10" t="e">
        <f t="shared" si="108"/>
        <v>#REF!</v>
      </c>
      <c r="AM596" s="10" t="e">
        <f>#REF!</f>
        <v>#REF!</v>
      </c>
      <c r="AN596" s="10" t="e">
        <f>#REF!</f>
        <v>#REF!</v>
      </c>
      <c r="AO596" s="23" t="e">
        <f>#REF!</f>
        <v>#REF!</v>
      </c>
    </row>
    <row r="597" spans="1:41" s="220" customFormat="1">
      <c r="A597" s="238"/>
      <c r="B597" s="221"/>
      <c r="C597" s="221"/>
      <c r="D597" s="222"/>
      <c r="E597" s="216"/>
      <c r="F597" s="216"/>
      <c r="G597" s="133"/>
      <c r="H597" s="129"/>
      <c r="I597" s="129"/>
      <c r="J597" s="129"/>
      <c r="K597" s="129"/>
      <c r="L597" s="129"/>
      <c r="M597" s="223"/>
      <c r="N597" s="220">
        <f t="shared" si="103"/>
        <v>0</v>
      </c>
      <c r="O597" s="220">
        <f>IF(C597='User Input'!$C$1,1,0)</f>
        <v>0</v>
      </c>
      <c r="P597" s="10">
        <f t="shared" si="102"/>
        <v>0</v>
      </c>
      <c r="Q597" s="220">
        <f t="shared" si="104"/>
        <v>0</v>
      </c>
      <c r="R597" s="220">
        <f t="shared" si="105"/>
        <v>0</v>
      </c>
      <c r="S597" s="220">
        <f t="shared" si="106"/>
        <v>0</v>
      </c>
      <c r="T597" s="224">
        <f t="shared" si="107"/>
        <v>0</v>
      </c>
      <c r="U597" s="247"/>
      <c r="V597" s="226"/>
      <c r="W597" s="221"/>
      <c r="X597" s="225"/>
      <c r="Y597" s="216"/>
      <c r="Z597" s="216"/>
      <c r="AA597" s="235"/>
      <c r="AB597" s="217"/>
      <c r="AC597" s="215"/>
      <c r="AD597" s="215"/>
      <c r="AE597" s="129"/>
      <c r="AF597" s="129"/>
      <c r="AG597" s="129"/>
      <c r="AH597" s="10" t="e">
        <f>#REF!*#REF!</f>
        <v>#REF!</v>
      </c>
      <c r="AI597" s="10" t="e">
        <f>#REF!*#REF!</f>
        <v>#REF!</v>
      </c>
      <c r="AJ597" s="10" t="e">
        <f>IF(#REF!='User Input'!$C$1,1,0)</f>
        <v>#REF!</v>
      </c>
      <c r="AK597" s="10" t="e">
        <f t="shared" si="109"/>
        <v>#REF!</v>
      </c>
      <c r="AL597" s="10" t="e">
        <f t="shared" si="108"/>
        <v>#REF!</v>
      </c>
      <c r="AM597" s="10" t="e">
        <f>#REF!</f>
        <v>#REF!</v>
      </c>
      <c r="AN597" s="10" t="e">
        <f>#REF!</f>
        <v>#REF!</v>
      </c>
      <c r="AO597" s="23" t="e">
        <f>#REF!</f>
        <v>#REF!</v>
      </c>
    </row>
    <row r="598" spans="1:41" s="220" customFormat="1">
      <c r="A598" s="238"/>
      <c r="B598" s="221"/>
      <c r="C598" s="221"/>
      <c r="D598" s="222"/>
      <c r="E598" s="216"/>
      <c r="F598" s="216"/>
      <c r="G598" s="133"/>
      <c r="H598" s="129"/>
      <c r="I598" s="129"/>
      <c r="J598" s="129"/>
      <c r="K598" s="129"/>
      <c r="L598" s="129"/>
      <c r="M598" s="223"/>
      <c r="N598" s="220">
        <f t="shared" si="103"/>
        <v>0</v>
      </c>
      <c r="O598" s="220">
        <f>IF(C598='User Input'!$C$1,1,0)</f>
        <v>0</v>
      </c>
      <c r="P598" s="10">
        <f t="shared" si="102"/>
        <v>0</v>
      </c>
      <c r="Q598" s="220">
        <f t="shared" si="104"/>
        <v>0</v>
      </c>
      <c r="R598" s="220">
        <f t="shared" si="105"/>
        <v>0</v>
      </c>
      <c r="S598" s="220">
        <f t="shared" si="106"/>
        <v>0</v>
      </c>
      <c r="T598" s="224">
        <f t="shared" si="107"/>
        <v>0</v>
      </c>
      <c r="U598" s="247"/>
      <c r="V598" s="226"/>
      <c r="W598" s="221"/>
      <c r="X598" s="225"/>
      <c r="Y598" s="216"/>
      <c r="Z598" s="216"/>
      <c r="AA598" s="235"/>
      <c r="AB598" s="217"/>
      <c r="AC598" s="215"/>
      <c r="AD598" s="215"/>
      <c r="AE598" s="129"/>
      <c r="AF598" s="129"/>
      <c r="AG598" s="129"/>
      <c r="AH598" s="10" t="e">
        <f>#REF!*#REF!</f>
        <v>#REF!</v>
      </c>
      <c r="AI598" s="10" t="e">
        <f>#REF!*#REF!</f>
        <v>#REF!</v>
      </c>
      <c r="AJ598" s="10" t="e">
        <f>IF(#REF!='User Input'!$C$1,1,0)</f>
        <v>#REF!</v>
      </c>
      <c r="AK598" s="10" t="e">
        <f t="shared" si="109"/>
        <v>#REF!</v>
      </c>
      <c r="AL598" s="10" t="e">
        <f t="shared" si="108"/>
        <v>#REF!</v>
      </c>
      <c r="AM598" s="10" t="e">
        <f>#REF!</f>
        <v>#REF!</v>
      </c>
      <c r="AN598" s="10" t="e">
        <f>#REF!</f>
        <v>#REF!</v>
      </c>
      <c r="AO598" s="23" t="e">
        <f>#REF!</f>
        <v>#REF!</v>
      </c>
    </row>
    <row r="599" spans="1:41" s="220" customFormat="1">
      <c r="A599" s="238"/>
      <c r="B599" s="221"/>
      <c r="C599" s="221"/>
      <c r="D599" s="222"/>
      <c r="E599" s="216"/>
      <c r="F599" s="216"/>
      <c r="G599" s="133"/>
      <c r="H599" s="129"/>
      <c r="I599" s="129"/>
      <c r="J599" s="129"/>
      <c r="K599" s="129"/>
      <c r="L599" s="129"/>
      <c r="M599" s="223"/>
      <c r="N599" s="220">
        <f t="shared" si="103"/>
        <v>0</v>
      </c>
      <c r="O599" s="220">
        <f>IF(C599='User Input'!$C$1,1,0)</f>
        <v>0</v>
      </c>
      <c r="P599" s="10">
        <f t="shared" si="102"/>
        <v>0</v>
      </c>
      <c r="Q599" s="220">
        <f t="shared" si="104"/>
        <v>0</v>
      </c>
      <c r="R599" s="220">
        <f t="shared" si="105"/>
        <v>0</v>
      </c>
      <c r="S599" s="220">
        <f t="shared" si="106"/>
        <v>0</v>
      </c>
      <c r="T599" s="224">
        <f t="shared" si="107"/>
        <v>0</v>
      </c>
      <c r="U599" s="247"/>
      <c r="V599" s="226"/>
      <c r="W599" s="221"/>
      <c r="X599" s="225"/>
      <c r="Y599" s="216"/>
      <c r="Z599" s="216"/>
      <c r="AA599" s="235"/>
      <c r="AB599" s="217"/>
      <c r="AC599" s="215"/>
      <c r="AD599" s="215"/>
      <c r="AE599" s="129"/>
      <c r="AF599" s="129"/>
      <c r="AG599" s="129"/>
      <c r="AH599" s="10" t="e">
        <f>#REF!*#REF!</f>
        <v>#REF!</v>
      </c>
      <c r="AI599" s="10" t="e">
        <f>#REF!*#REF!</f>
        <v>#REF!</v>
      </c>
      <c r="AJ599" s="10" t="e">
        <f>IF(#REF!='User Input'!$C$1,1,0)</f>
        <v>#REF!</v>
      </c>
      <c r="AK599" s="10" t="e">
        <f t="shared" si="109"/>
        <v>#REF!</v>
      </c>
      <c r="AL599" s="10" t="e">
        <f t="shared" si="108"/>
        <v>#REF!</v>
      </c>
      <c r="AM599" s="10" t="e">
        <f>#REF!</f>
        <v>#REF!</v>
      </c>
      <c r="AN599" s="10" t="e">
        <f>#REF!</f>
        <v>#REF!</v>
      </c>
      <c r="AO599" s="23" t="e">
        <f>#REF!</f>
        <v>#REF!</v>
      </c>
    </row>
    <row r="600" spans="1:41" s="220" customFormat="1">
      <c r="A600" s="238"/>
      <c r="B600" s="221"/>
      <c r="C600" s="221"/>
      <c r="D600" s="222"/>
      <c r="E600" s="216"/>
      <c r="F600" s="216"/>
      <c r="G600" s="133"/>
      <c r="H600" s="129"/>
      <c r="I600" s="129"/>
      <c r="J600" s="129"/>
      <c r="K600" s="129"/>
      <c r="L600" s="129"/>
      <c r="M600" s="223"/>
      <c r="N600" s="220">
        <f t="shared" si="103"/>
        <v>0</v>
      </c>
      <c r="O600" s="220">
        <f>IF(C600='User Input'!$C$1,1,0)</f>
        <v>0</v>
      </c>
      <c r="P600" s="10">
        <f t="shared" si="102"/>
        <v>0</v>
      </c>
      <c r="Q600" s="220">
        <f t="shared" si="104"/>
        <v>0</v>
      </c>
      <c r="R600" s="220">
        <f t="shared" si="105"/>
        <v>0</v>
      </c>
      <c r="S600" s="220">
        <f t="shared" si="106"/>
        <v>0</v>
      </c>
      <c r="T600" s="224">
        <f t="shared" si="107"/>
        <v>0</v>
      </c>
      <c r="U600" s="247"/>
      <c r="V600" s="226"/>
      <c r="W600" s="221"/>
      <c r="X600" s="225"/>
      <c r="Y600" s="216"/>
      <c r="Z600" s="216"/>
      <c r="AA600" s="235"/>
      <c r="AB600" s="217"/>
      <c r="AC600" s="215"/>
      <c r="AD600" s="215"/>
      <c r="AE600" s="129"/>
      <c r="AF600" s="129"/>
      <c r="AG600" s="129"/>
      <c r="AH600" s="10" t="e">
        <f>#REF!*#REF!</f>
        <v>#REF!</v>
      </c>
      <c r="AI600" s="10" t="e">
        <f>#REF!*#REF!</f>
        <v>#REF!</v>
      </c>
      <c r="AJ600" s="10" t="e">
        <f>IF(#REF!='User Input'!$C$1,1,0)</f>
        <v>#REF!</v>
      </c>
      <c r="AK600" s="10" t="e">
        <f t="shared" si="109"/>
        <v>#REF!</v>
      </c>
      <c r="AL600" s="10" t="e">
        <f t="shared" si="108"/>
        <v>#REF!</v>
      </c>
      <c r="AM600" s="10" t="e">
        <f>#REF!</f>
        <v>#REF!</v>
      </c>
      <c r="AN600" s="10" t="e">
        <f>#REF!</f>
        <v>#REF!</v>
      </c>
      <c r="AO600" s="23" t="e">
        <f>#REF!</f>
        <v>#REF!</v>
      </c>
    </row>
    <row r="601" spans="1:41" s="220" customFormat="1">
      <c r="A601" s="238"/>
      <c r="B601" s="221"/>
      <c r="C601" s="221"/>
      <c r="D601" s="222"/>
      <c r="E601" s="216"/>
      <c r="F601" s="216"/>
      <c r="G601" s="133"/>
      <c r="H601" s="129"/>
      <c r="I601" s="129"/>
      <c r="J601" s="129"/>
      <c r="K601" s="129"/>
      <c r="L601" s="129"/>
      <c r="M601" s="223"/>
      <c r="N601" s="220">
        <f t="shared" si="103"/>
        <v>0</v>
      </c>
      <c r="O601" s="220">
        <f>IF(C601='User Input'!$C$1,1,0)</f>
        <v>0</v>
      </c>
      <c r="P601" s="10">
        <f t="shared" si="102"/>
        <v>0</v>
      </c>
      <c r="Q601" s="220">
        <f t="shared" si="104"/>
        <v>0</v>
      </c>
      <c r="R601" s="220">
        <f t="shared" si="105"/>
        <v>0</v>
      </c>
      <c r="S601" s="220">
        <f t="shared" si="106"/>
        <v>0</v>
      </c>
      <c r="T601" s="224">
        <f t="shared" si="107"/>
        <v>0</v>
      </c>
      <c r="U601" s="247"/>
      <c r="V601" s="226"/>
      <c r="W601" s="221"/>
      <c r="X601" s="225"/>
      <c r="Y601" s="216"/>
      <c r="Z601" s="216"/>
      <c r="AA601" s="235"/>
      <c r="AB601" s="217"/>
      <c r="AC601" s="215"/>
      <c r="AD601" s="215"/>
      <c r="AE601" s="129"/>
      <c r="AF601" s="129"/>
      <c r="AG601" s="129"/>
      <c r="AH601" s="10" t="e">
        <f>#REF!*#REF!</f>
        <v>#REF!</v>
      </c>
      <c r="AI601" s="10" t="e">
        <f>#REF!*#REF!</f>
        <v>#REF!</v>
      </c>
      <c r="AJ601" s="10" t="e">
        <f>IF(#REF!='User Input'!$C$1,1,0)</f>
        <v>#REF!</v>
      </c>
      <c r="AK601" s="10" t="e">
        <f t="shared" si="109"/>
        <v>#REF!</v>
      </c>
      <c r="AL601" s="10" t="e">
        <f t="shared" si="108"/>
        <v>#REF!</v>
      </c>
      <c r="AM601" s="10" t="e">
        <f>#REF!</f>
        <v>#REF!</v>
      </c>
      <c r="AN601" s="10" t="e">
        <f>#REF!</f>
        <v>#REF!</v>
      </c>
      <c r="AO601" s="23" t="e">
        <f>#REF!</f>
        <v>#REF!</v>
      </c>
    </row>
    <row r="602" spans="1:41" s="220" customFormat="1">
      <c r="A602" s="238"/>
      <c r="B602" s="221"/>
      <c r="C602" s="221"/>
      <c r="D602" s="222"/>
      <c r="E602" s="216"/>
      <c r="F602" s="216"/>
      <c r="G602" s="133"/>
      <c r="H602" s="129"/>
      <c r="I602" s="129"/>
      <c r="J602" s="129"/>
      <c r="K602" s="129"/>
      <c r="L602" s="129"/>
      <c r="M602" s="223"/>
      <c r="N602" s="220">
        <f t="shared" si="103"/>
        <v>0</v>
      </c>
      <c r="O602" s="220">
        <f>IF(C602='User Input'!$C$1,1,0)</f>
        <v>0</v>
      </c>
      <c r="P602" s="10">
        <f t="shared" si="102"/>
        <v>0</v>
      </c>
      <c r="Q602" s="220">
        <f t="shared" si="104"/>
        <v>0</v>
      </c>
      <c r="R602" s="220">
        <f t="shared" si="105"/>
        <v>0</v>
      </c>
      <c r="S602" s="220">
        <f t="shared" si="106"/>
        <v>0</v>
      </c>
      <c r="T602" s="224">
        <f t="shared" si="107"/>
        <v>0</v>
      </c>
      <c r="U602" s="247"/>
      <c r="V602" s="226"/>
      <c r="W602" s="221"/>
      <c r="X602" s="225"/>
      <c r="Y602" s="216"/>
      <c r="Z602" s="216"/>
      <c r="AA602" s="235"/>
      <c r="AB602" s="217"/>
      <c r="AC602" s="215"/>
      <c r="AD602" s="215"/>
      <c r="AE602" s="129"/>
      <c r="AF602" s="129"/>
      <c r="AG602" s="129"/>
      <c r="AH602" s="10" t="e">
        <f>#REF!*#REF!</f>
        <v>#REF!</v>
      </c>
      <c r="AI602" s="10" t="e">
        <f>#REF!*#REF!</f>
        <v>#REF!</v>
      </c>
      <c r="AJ602" s="10" t="e">
        <f>IF(#REF!='User Input'!$C$1,1,0)</f>
        <v>#REF!</v>
      </c>
      <c r="AK602" s="10" t="e">
        <f t="shared" si="109"/>
        <v>#REF!</v>
      </c>
      <c r="AL602" s="10" t="e">
        <f t="shared" si="108"/>
        <v>#REF!</v>
      </c>
      <c r="AM602" s="10" t="e">
        <f>#REF!</f>
        <v>#REF!</v>
      </c>
      <c r="AN602" s="10" t="e">
        <f>#REF!</f>
        <v>#REF!</v>
      </c>
      <c r="AO602" s="23" t="e">
        <f>#REF!</f>
        <v>#REF!</v>
      </c>
    </row>
    <row r="603" spans="1:41" s="220" customFormat="1">
      <c r="A603" s="238"/>
      <c r="B603" s="221"/>
      <c r="C603" s="221"/>
      <c r="D603" s="222"/>
      <c r="E603" s="216"/>
      <c r="F603" s="216"/>
      <c r="G603" s="133"/>
      <c r="H603" s="129"/>
      <c r="I603" s="129"/>
      <c r="J603" s="129"/>
      <c r="K603" s="129"/>
      <c r="L603" s="129"/>
      <c r="M603" s="223"/>
      <c r="N603" s="220">
        <f t="shared" si="103"/>
        <v>0</v>
      </c>
      <c r="O603" s="220">
        <f>IF(C603='User Input'!$C$1,1,0)</f>
        <v>0</v>
      </c>
      <c r="P603" s="10">
        <f t="shared" si="102"/>
        <v>0</v>
      </c>
      <c r="Q603" s="220">
        <f t="shared" si="104"/>
        <v>0</v>
      </c>
      <c r="R603" s="220">
        <f t="shared" si="105"/>
        <v>0</v>
      </c>
      <c r="S603" s="220">
        <f t="shared" si="106"/>
        <v>0</v>
      </c>
      <c r="T603" s="224">
        <f t="shared" si="107"/>
        <v>0</v>
      </c>
      <c r="U603" s="247"/>
      <c r="V603" s="226"/>
      <c r="W603" s="221"/>
      <c r="X603" s="225"/>
      <c r="Y603" s="216"/>
      <c r="Z603" s="216"/>
      <c r="AA603" s="235"/>
      <c r="AB603" s="217"/>
      <c r="AC603" s="215"/>
      <c r="AD603" s="215"/>
      <c r="AE603" s="129"/>
      <c r="AF603" s="129"/>
      <c r="AG603" s="129"/>
      <c r="AH603" s="10" t="e">
        <f>#REF!*#REF!</f>
        <v>#REF!</v>
      </c>
      <c r="AI603" s="10" t="e">
        <f>#REF!*#REF!</f>
        <v>#REF!</v>
      </c>
      <c r="AJ603" s="10" t="e">
        <f>IF(#REF!='User Input'!$C$1,1,0)</f>
        <v>#REF!</v>
      </c>
      <c r="AK603" s="10" t="e">
        <f t="shared" si="109"/>
        <v>#REF!</v>
      </c>
      <c r="AL603" s="10" t="e">
        <f t="shared" si="108"/>
        <v>#REF!</v>
      </c>
      <c r="AM603" s="10" t="e">
        <f>#REF!</f>
        <v>#REF!</v>
      </c>
      <c r="AN603" s="10" t="e">
        <f>#REF!</f>
        <v>#REF!</v>
      </c>
      <c r="AO603" s="23" t="e">
        <f>#REF!</f>
        <v>#REF!</v>
      </c>
    </row>
    <row r="604" spans="1:41" s="220" customFormat="1">
      <c r="A604" s="238"/>
      <c r="B604" s="221"/>
      <c r="C604" s="221"/>
      <c r="D604" s="222"/>
      <c r="E604" s="216"/>
      <c r="F604" s="216"/>
      <c r="G604" s="133"/>
      <c r="H604" s="129"/>
      <c r="I604" s="129"/>
      <c r="J604" s="129"/>
      <c r="K604" s="129"/>
      <c r="L604" s="129"/>
      <c r="M604" s="223"/>
      <c r="N604" s="220">
        <f t="shared" si="103"/>
        <v>0</v>
      </c>
      <c r="O604" s="220">
        <f>IF(C604='User Input'!$C$1,1,0)</f>
        <v>0</v>
      </c>
      <c r="P604" s="10">
        <f t="shared" si="102"/>
        <v>0</v>
      </c>
      <c r="Q604" s="220">
        <f t="shared" si="104"/>
        <v>0</v>
      </c>
      <c r="R604" s="220">
        <f t="shared" si="105"/>
        <v>0</v>
      </c>
      <c r="S604" s="220">
        <f t="shared" si="106"/>
        <v>0</v>
      </c>
      <c r="T604" s="224">
        <f t="shared" si="107"/>
        <v>0</v>
      </c>
      <c r="U604" s="247"/>
      <c r="V604" s="226"/>
      <c r="W604" s="221"/>
      <c r="X604" s="225"/>
      <c r="Y604" s="216"/>
      <c r="Z604" s="216"/>
      <c r="AA604" s="235"/>
      <c r="AB604" s="217"/>
      <c r="AC604" s="215"/>
      <c r="AD604" s="215"/>
      <c r="AE604" s="129"/>
      <c r="AF604" s="129"/>
      <c r="AG604" s="129"/>
      <c r="AH604" s="10" t="e">
        <f>#REF!*#REF!</f>
        <v>#REF!</v>
      </c>
      <c r="AI604" s="10" t="e">
        <f>#REF!*#REF!</f>
        <v>#REF!</v>
      </c>
      <c r="AJ604" s="10" t="e">
        <f>IF(#REF!='User Input'!$C$1,1,0)</f>
        <v>#REF!</v>
      </c>
      <c r="AK604" s="10" t="e">
        <f t="shared" si="109"/>
        <v>#REF!</v>
      </c>
      <c r="AL604" s="10" t="e">
        <f t="shared" si="108"/>
        <v>#REF!</v>
      </c>
      <c r="AM604" s="10" t="e">
        <f>#REF!</f>
        <v>#REF!</v>
      </c>
      <c r="AN604" s="10" t="e">
        <f>#REF!</f>
        <v>#REF!</v>
      </c>
      <c r="AO604" s="23" t="e">
        <f>#REF!</f>
        <v>#REF!</v>
      </c>
    </row>
    <row r="605" spans="1:41" s="220" customFormat="1">
      <c r="A605" s="238"/>
      <c r="B605" s="221"/>
      <c r="C605" s="221"/>
      <c r="D605" s="222"/>
      <c r="E605" s="216"/>
      <c r="F605" s="216"/>
      <c r="G605" s="133"/>
      <c r="H605" s="129"/>
      <c r="I605" s="129"/>
      <c r="J605" s="129"/>
      <c r="K605" s="129"/>
      <c r="L605" s="129"/>
      <c r="M605" s="223"/>
      <c r="N605" s="220">
        <f t="shared" si="103"/>
        <v>0</v>
      </c>
      <c r="O605" s="220">
        <f>IF(C605='User Input'!$C$1,1,0)</f>
        <v>0</v>
      </c>
      <c r="P605" s="10">
        <f t="shared" si="102"/>
        <v>0</v>
      </c>
      <c r="Q605" s="220">
        <f t="shared" si="104"/>
        <v>0</v>
      </c>
      <c r="R605" s="220">
        <f t="shared" si="105"/>
        <v>0</v>
      </c>
      <c r="S605" s="220">
        <f t="shared" si="106"/>
        <v>0</v>
      </c>
      <c r="T605" s="224">
        <f t="shared" si="107"/>
        <v>0</v>
      </c>
      <c r="U605" s="247"/>
      <c r="V605" s="226"/>
      <c r="W605" s="221"/>
      <c r="X605" s="225"/>
      <c r="Y605" s="216"/>
      <c r="Z605" s="216"/>
      <c r="AA605" s="235"/>
      <c r="AB605" s="217"/>
      <c r="AC605" s="215"/>
      <c r="AD605" s="215"/>
      <c r="AE605" s="129"/>
      <c r="AF605" s="129"/>
      <c r="AG605" s="129"/>
      <c r="AH605" s="10" t="e">
        <f>#REF!*#REF!</f>
        <v>#REF!</v>
      </c>
      <c r="AI605" s="10" t="e">
        <f>#REF!*#REF!</f>
        <v>#REF!</v>
      </c>
      <c r="AJ605" s="10" t="e">
        <f>IF(#REF!='User Input'!$C$1,1,0)</f>
        <v>#REF!</v>
      </c>
      <c r="AK605" s="10" t="e">
        <f t="shared" si="109"/>
        <v>#REF!</v>
      </c>
      <c r="AL605" s="10" t="e">
        <f t="shared" si="108"/>
        <v>#REF!</v>
      </c>
      <c r="AM605" s="10" t="e">
        <f>#REF!</f>
        <v>#REF!</v>
      </c>
      <c r="AN605" s="10" t="e">
        <f>#REF!</f>
        <v>#REF!</v>
      </c>
      <c r="AO605" s="23" t="e">
        <f>#REF!</f>
        <v>#REF!</v>
      </c>
    </row>
    <row r="606" spans="1:41" s="220" customFormat="1">
      <c r="A606" s="238"/>
      <c r="B606" s="221"/>
      <c r="C606" s="221"/>
      <c r="D606" s="222"/>
      <c r="E606" s="216"/>
      <c r="F606" s="216"/>
      <c r="G606" s="133"/>
      <c r="H606" s="129"/>
      <c r="I606" s="129"/>
      <c r="J606" s="129"/>
      <c r="K606" s="129"/>
      <c r="L606" s="129"/>
      <c r="M606" s="223"/>
      <c r="N606" s="220">
        <f t="shared" si="103"/>
        <v>0</v>
      </c>
      <c r="O606" s="220">
        <f>IF(C606='User Input'!$C$1,1,0)</f>
        <v>0</v>
      </c>
      <c r="P606" s="10">
        <f t="shared" si="102"/>
        <v>0</v>
      </c>
      <c r="Q606" s="220">
        <f t="shared" si="104"/>
        <v>0</v>
      </c>
      <c r="R606" s="220">
        <f t="shared" si="105"/>
        <v>0</v>
      </c>
      <c r="S606" s="220">
        <f t="shared" si="106"/>
        <v>0</v>
      </c>
      <c r="T606" s="224">
        <f t="shared" si="107"/>
        <v>0</v>
      </c>
      <c r="U606" s="247"/>
      <c r="V606" s="226"/>
      <c r="W606" s="221"/>
      <c r="X606" s="225"/>
      <c r="Y606" s="216"/>
      <c r="Z606" s="216"/>
      <c r="AA606" s="235"/>
      <c r="AB606" s="217"/>
      <c r="AC606" s="215"/>
      <c r="AD606" s="215"/>
      <c r="AE606" s="129"/>
      <c r="AF606" s="129"/>
      <c r="AG606" s="129"/>
      <c r="AH606" s="10" t="e">
        <f>#REF!*#REF!</f>
        <v>#REF!</v>
      </c>
      <c r="AI606" s="10" t="e">
        <f>#REF!*#REF!</f>
        <v>#REF!</v>
      </c>
      <c r="AJ606" s="10" t="e">
        <f>IF(#REF!='User Input'!$C$1,1,0)</f>
        <v>#REF!</v>
      </c>
      <c r="AK606" s="10" t="e">
        <f t="shared" si="109"/>
        <v>#REF!</v>
      </c>
      <c r="AL606" s="10" t="e">
        <f t="shared" si="108"/>
        <v>#REF!</v>
      </c>
      <c r="AM606" s="10" t="e">
        <f>#REF!</f>
        <v>#REF!</v>
      </c>
      <c r="AN606" s="10" t="e">
        <f>#REF!</f>
        <v>#REF!</v>
      </c>
      <c r="AO606" s="23" t="e">
        <f>#REF!</f>
        <v>#REF!</v>
      </c>
    </row>
    <row r="607" spans="1:41" s="220" customFormat="1">
      <c r="A607" s="238"/>
      <c r="B607" s="221"/>
      <c r="C607" s="221"/>
      <c r="D607" s="222"/>
      <c r="E607" s="216"/>
      <c r="F607" s="216"/>
      <c r="G607" s="133"/>
      <c r="H607" s="129"/>
      <c r="I607" s="129"/>
      <c r="J607" s="129"/>
      <c r="K607" s="129"/>
      <c r="L607" s="129"/>
      <c r="M607" s="223"/>
      <c r="N607" s="220">
        <f t="shared" si="103"/>
        <v>0</v>
      </c>
      <c r="O607" s="220">
        <f>IF(C607='User Input'!$C$1,1,0)</f>
        <v>0</v>
      </c>
      <c r="P607" s="10">
        <f t="shared" si="102"/>
        <v>0</v>
      </c>
      <c r="Q607" s="220">
        <f t="shared" si="104"/>
        <v>0</v>
      </c>
      <c r="R607" s="220">
        <f t="shared" si="105"/>
        <v>0</v>
      </c>
      <c r="S607" s="220">
        <f t="shared" si="106"/>
        <v>0</v>
      </c>
      <c r="T607" s="224">
        <f t="shared" si="107"/>
        <v>0</v>
      </c>
      <c r="U607" s="247"/>
      <c r="V607" s="226"/>
      <c r="W607" s="221"/>
      <c r="X607" s="225"/>
      <c r="Y607" s="216"/>
      <c r="Z607" s="216"/>
      <c r="AA607" s="235"/>
      <c r="AB607" s="217"/>
      <c r="AC607" s="215"/>
      <c r="AD607" s="215"/>
      <c r="AE607" s="129"/>
      <c r="AF607" s="129"/>
      <c r="AG607" s="129"/>
      <c r="AH607" s="10" t="e">
        <f>#REF!*#REF!</f>
        <v>#REF!</v>
      </c>
      <c r="AI607" s="10" t="e">
        <f>#REF!*#REF!</f>
        <v>#REF!</v>
      </c>
      <c r="AJ607" s="10" t="e">
        <f>IF(#REF!='User Input'!$C$1,1,0)</f>
        <v>#REF!</v>
      </c>
      <c r="AK607" s="10" t="e">
        <f t="shared" si="109"/>
        <v>#REF!</v>
      </c>
      <c r="AL607" s="10" t="e">
        <f t="shared" si="108"/>
        <v>#REF!</v>
      </c>
      <c r="AM607" s="10" t="e">
        <f>#REF!</f>
        <v>#REF!</v>
      </c>
      <c r="AN607" s="10" t="e">
        <f>#REF!</f>
        <v>#REF!</v>
      </c>
      <c r="AO607" s="23" t="e">
        <f>#REF!</f>
        <v>#REF!</v>
      </c>
    </row>
    <row r="608" spans="1:41" s="220" customFormat="1">
      <c r="A608" s="238"/>
      <c r="B608" s="221"/>
      <c r="C608" s="221"/>
      <c r="D608" s="222"/>
      <c r="E608" s="216"/>
      <c r="F608" s="216"/>
      <c r="G608" s="133"/>
      <c r="H608" s="129"/>
      <c r="I608" s="129"/>
      <c r="J608" s="129"/>
      <c r="K608" s="129"/>
      <c r="L608" s="129"/>
      <c r="M608" s="223"/>
      <c r="N608" s="220">
        <f t="shared" si="103"/>
        <v>0</v>
      </c>
      <c r="O608" s="220">
        <f>IF(C608='User Input'!$C$1,1,0)</f>
        <v>0</v>
      </c>
      <c r="P608" s="10">
        <f t="shared" si="102"/>
        <v>0</v>
      </c>
      <c r="Q608" s="220">
        <f t="shared" si="104"/>
        <v>0</v>
      </c>
      <c r="R608" s="220">
        <f t="shared" si="105"/>
        <v>0</v>
      </c>
      <c r="S608" s="220">
        <f t="shared" si="106"/>
        <v>0</v>
      </c>
      <c r="T608" s="224">
        <f t="shared" si="107"/>
        <v>0</v>
      </c>
      <c r="U608" s="247"/>
      <c r="V608" s="226"/>
      <c r="W608" s="221"/>
      <c r="X608" s="225"/>
      <c r="Y608" s="216"/>
      <c r="Z608" s="216"/>
      <c r="AA608" s="235"/>
      <c r="AB608" s="217"/>
      <c r="AC608" s="215"/>
      <c r="AD608" s="215"/>
      <c r="AE608" s="129"/>
      <c r="AF608" s="129"/>
      <c r="AG608" s="129"/>
      <c r="AH608" s="10" t="e">
        <f>#REF!*#REF!</f>
        <v>#REF!</v>
      </c>
      <c r="AI608" s="10" t="e">
        <f>#REF!*#REF!</f>
        <v>#REF!</v>
      </c>
      <c r="AJ608" s="10" t="e">
        <f>IF(#REF!='User Input'!$C$1,1,0)</f>
        <v>#REF!</v>
      </c>
      <c r="AK608" s="10" t="e">
        <f t="shared" si="109"/>
        <v>#REF!</v>
      </c>
      <c r="AL608" s="10" t="e">
        <f t="shared" si="108"/>
        <v>#REF!</v>
      </c>
      <c r="AM608" s="10" t="e">
        <f>#REF!</f>
        <v>#REF!</v>
      </c>
      <c r="AN608" s="10" t="e">
        <f>#REF!</f>
        <v>#REF!</v>
      </c>
      <c r="AO608" s="23" t="e">
        <f>#REF!</f>
        <v>#REF!</v>
      </c>
    </row>
    <row r="609" spans="1:41" s="220" customFormat="1">
      <c r="A609" s="238"/>
      <c r="B609" s="221"/>
      <c r="C609" s="221"/>
      <c r="D609" s="222"/>
      <c r="E609" s="216"/>
      <c r="F609" s="216"/>
      <c r="G609" s="133"/>
      <c r="H609" s="129"/>
      <c r="I609" s="129"/>
      <c r="J609" s="129"/>
      <c r="K609" s="129"/>
      <c r="L609" s="129"/>
      <c r="M609" s="223"/>
      <c r="N609" s="220">
        <f t="shared" si="103"/>
        <v>0</v>
      </c>
      <c r="O609" s="220">
        <f>IF(C609='User Input'!$C$1,1,0)</f>
        <v>0</v>
      </c>
      <c r="P609" s="10">
        <f t="shared" si="102"/>
        <v>0</v>
      </c>
      <c r="Q609" s="220">
        <f t="shared" si="104"/>
        <v>0</v>
      </c>
      <c r="R609" s="220">
        <f t="shared" si="105"/>
        <v>0</v>
      </c>
      <c r="S609" s="220">
        <f t="shared" si="106"/>
        <v>0</v>
      </c>
      <c r="T609" s="224">
        <f t="shared" si="107"/>
        <v>0</v>
      </c>
      <c r="U609" s="247"/>
      <c r="V609" s="226"/>
      <c r="W609" s="221"/>
      <c r="X609" s="225"/>
      <c r="Y609" s="216"/>
      <c r="Z609" s="216"/>
      <c r="AA609" s="235"/>
      <c r="AB609" s="217"/>
      <c r="AC609" s="215"/>
      <c r="AD609" s="215"/>
      <c r="AE609" s="129"/>
      <c r="AF609" s="129"/>
      <c r="AG609" s="129"/>
      <c r="AH609" s="10" t="e">
        <f>#REF!*#REF!</f>
        <v>#REF!</v>
      </c>
      <c r="AI609" s="10" t="e">
        <f>#REF!*#REF!</f>
        <v>#REF!</v>
      </c>
      <c r="AJ609" s="10" t="e">
        <f>IF(#REF!='User Input'!$C$1,1,0)</f>
        <v>#REF!</v>
      </c>
      <c r="AK609" s="10" t="e">
        <f t="shared" si="109"/>
        <v>#REF!</v>
      </c>
      <c r="AL609" s="10" t="e">
        <f t="shared" si="108"/>
        <v>#REF!</v>
      </c>
      <c r="AM609" s="10" t="e">
        <f>#REF!</f>
        <v>#REF!</v>
      </c>
      <c r="AN609" s="10" t="e">
        <f>#REF!</f>
        <v>#REF!</v>
      </c>
      <c r="AO609" s="23" t="e">
        <f>#REF!</f>
        <v>#REF!</v>
      </c>
    </row>
    <row r="610" spans="1:41" s="220" customFormat="1">
      <c r="A610" s="238"/>
      <c r="B610" s="221"/>
      <c r="C610" s="221"/>
      <c r="D610" s="222"/>
      <c r="E610" s="216"/>
      <c r="F610" s="216"/>
      <c r="G610" s="133"/>
      <c r="H610" s="129"/>
      <c r="I610" s="129"/>
      <c r="J610" s="129"/>
      <c r="K610" s="129"/>
      <c r="L610" s="129"/>
      <c r="M610" s="223"/>
      <c r="N610" s="220">
        <f t="shared" si="103"/>
        <v>0</v>
      </c>
      <c r="O610" s="220">
        <f>IF(C610='User Input'!$C$1,1,0)</f>
        <v>0</v>
      </c>
      <c r="P610" s="10">
        <f t="shared" si="102"/>
        <v>0</v>
      </c>
      <c r="Q610" s="220">
        <f t="shared" si="104"/>
        <v>0</v>
      </c>
      <c r="R610" s="220">
        <f t="shared" si="105"/>
        <v>0</v>
      </c>
      <c r="S610" s="220">
        <f t="shared" si="106"/>
        <v>0</v>
      </c>
      <c r="T610" s="224">
        <f t="shared" si="107"/>
        <v>0</v>
      </c>
      <c r="U610" s="247"/>
      <c r="V610" s="226"/>
      <c r="W610" s="221"/>
      <c r="X610" s="225"/>
      <c r="Y610" s="216"/>
      <c r="Z610" s="216"/>
      <c r="AA610" s="235"/>
      <c r="AB610" s="217"/>
      <c r="AC610" s="215"/>
      <c r="AD610" s="215"/>
      <c r="AE610" s="129"/>
      <c r="AF610" s="129"/>
      <c r="AG610" s="129"/>
      <c r="AH610" s="10" t="e">
        <f>#REF!*#REF!</f>
        <v>#REF!</v>
      </c>
      <c r="AI610" s="10" t="e">
        <f>#REF!*#REF!</f>
        <v>#REF!</v>
      </c>
      <c r="AJ610" s="10" t="e">
        <f>IF(#REF!='User Input'!$C$1,1,0)</f>
        <v>#REF!</v>
      </c>
      <c r="AK610" s="10" t="e">
        <f t="shared" si="109"/>
        <v>#REF!</v>
      </c>
      <c r="AL610" s="10" t="e">
        <f t="shared" si="108"/>
        <v>#REF!</v>
      </c>
      <c r="AM610" s="10" t="e">
        <f>#REF!</f>
        <v>#REF!</v>
      </c>
      <c r="AN610" s="10" t="e">
        <f>#REF!</f>
        <v>#REF!</v>
      </c>
      <c r="AO610" s="23" t="e">
        <f>#REF!</f>
        <v>#REF!</v>
      </c>
    </row>
    <row r="611" spans="1:41" s="220" customFormat="1">
      <c r="A611" s="238"/>
      <c r="B611" s="221"/>
      <c r="C611" s="221"/>
      <c r="D611" s="222"/>
      <c r="E611" s="216"/>
      <c r="F611" s="216"/>
      <c r="G611" s="133"/>
      <c r="H611" s="129"/>
      <c r="I611" s="129"/>
      <c r="J611" s="129"/>
      <c r="K611" s="129"/>
      <c r="L611" s="129"/>
      <c r="M611" s="223"/>
      <c r="N611" s="220">
        <f t="shared" si="103"/>
        <v>0</v>
      </c>
      <c r="O611" s="220">
        <f>IF(C611='User Input'!$C$1,1,0)</f>
        <v>0</v>
      </c>
      <c r="P611" s="10">
        <f t="shared" si="102"/>
        <v>0</v>
      </c>
      <c r="Q611" s="220">
        <f t="shared" si="104"/>
        <v>0</v>
      </c>
      <c r="R611" s="220">
        <f t="shared" si="105"/>
        <v>0</v>
      </c>
      <c r="S611" s="220">
        <f t="shared" si="106"/>
        <v>0</v>
      </c>
      <c r="T611" s="224">
        <f t="shared" si="107"/>
        <v>0</v>
      </c>
      <c r="U611" s="247"/>
      <c r="V611" s="226"/>
      <c r="W611" s="221"/>
      <c r="X611" s="225"/>
      <c r="Y611" s="216"/>
      <c r="Z611" s="216"/>
      <c r="AA611" s="235"/>
      <c r="AB611" s="217"/>
      <c r="AC611" s="215"/>
      <c r="AD611" s="215"/>
      <c r="AE611" s="129"/>
      <c r="AF611" s="129"/>
      <c r="AG611" s="129"/>
      <c r="AH611" s="10" t="e">
        <f>#REF!*#REF!</f>
        <v>#REF!</v>
      </c>
      <c r="AI611" s="10" t="e">
        <f>#REF!*#REF!</f>
        <v>#REF!</v>
      </c>
      <c r="AJ611" s="10" t="e">
        <f>IF(#REF!='User Input'!$C$1,1,0)</f>
        <v>#REF!</v>
      </c>
      <c r="AK611" s="10" t="e">
        <f t="shared" si="109"/>
        <v>#REF!</v>
      </c>
      <c r="AL611" s="10" t="e">
        <f t="shared" si="108"/>
        <v>#REF!</v>
      </c>
      <c r="AM611" s="10" t="e">
        <f>#REF!</f>
        <v>#REF!</v>
      </c>
      <c r="AN611" s="10" t="e">
        <f>#REF!</f>
        <v>#REF!</v>
      </c>
      <c r="AO611" s="23" t="e">
        <f>#REF!</f>
        <v>#REF!</v>
      </c>
    </row>
    <row r="612" spans="1:41" s="220" customFormat="1">
      <c r="A612" s="238"/>
      <c r="B612" s="221"/>
      <c r="C612" s="221"/>
      <c r="D612" s="222"/>
      <c r="E612" s="216"/>
      <c r="F612" s="216"/>
      <c r="G612" s="133"/>
      <c r="H612" s="129"/>
      <c r="I612" s="129"/>
      <c r="J612" s="129"/>
      <c r="K612" s="129"/>
      <c r="L612" s="129"/>
      <c r="M612" s="223"/>
      <c r="N612" s="220">
        <f t="shared" si="103"/>
        <v>0</v>
      </c>
      <c r="O612" s="220">
        <f>IF(C612='User Input'!$C$1,1,0)</f>
        <v>0</v>
      </c>
      <c r="P612" s="10">
        <f t="shared" si="102"/>
        <v>0</v>
      </c>
      <c r="Q612" s="220">
        <f t="shared" si="104"/>
        <v>0</v>
      </c>
      <c r="R612" s="220">
        <f t="shared" si="105"/>
        <v>0</v>
      </c>
      <c r="S612" s="220">
        <f t="shared" si="106"/>
        <v>0</v>
      </c>
      <c r="T612" s="224">
        <f t="shared" si="107"/>
        <v>0</v>
      </c>
      <c r="U612" s="247"/>
      <c r="V612" s="226"/>
      <c r="W612" s="221"/>
      <c r="X612" s="225"/>
      <c r="Y612" s="216"/>
      <c r="Z612" s="216"/>
      <c r="AA612" s="235"/>
      <c r="AB612" s="217"/>
      <c r="AC612" s="215"/>
      <c r="AD612" s="215"/>
      <c r="AE612" s="129"/>
      <c r="AF612" s="129"/>
      <c r="AG612" s="129"/>
      <c r="AH612" s="10" t="e">
        <f>#REF!*#REF!</f>
        <v>#REF!</v>
      </c>
      <c r="AI612" s="10" t="e">
        <f>#REF!*#REF!</f>
        <v>#REF!</v>
      </c>
      <c r="AJ612" s="10" t="e">
        <f>IF(#REF!='User Input'!$C$1,1,0)</f>
        <v>#REF!</v>
      </c>
      <c r="AK612" s="10" t="e">
        <f t="shared" si="109"/>
        <v>#REF!</v>
      </c>
      <c r="AL612" s="10" t="e">
        <f t="shared" si="108"/>
        <v>#REF!</v>
      </c>
      <c r="AM612" s="10" t="e">
        <f>#REF!</f>
        <v>#REF!</v>
      </c>
      <c r="AN612" s="10" t="e">
        <f>#REF!</f>
        <v>#REF!</v>
      </c>
      <c r="AO612" s="23" t="e">
        <f>#REF!</f>
        <v>#REF!</v>
      </c>
    </row>
    <row r="613" spans="1:41" s="220" customFormat="1">
      <c r="A613" s="238"/>
      <c r="B613" s="221"/>
      <c r="C613" s="221"/>
      <c r="D613" s="222"/>
      <c r="E613" s="216"/>
      <c r="F613" s="216"/>
      <c r="G613" s="133"/>
      <c r="H613" s="129"/>
      <c r="I613" s="129"/>
      <c r="J613" s="129"/>
      <c r="K613" s="129"/>
      <c r="L613" s="129"/>
      <c r="M613" s="223"/>
      <c r="N613" s="220">
        <f t="shared" si="103"/>
        <v>0</v>
      </c>
      <c r="O613" s="220">
        <f>IF(C613='User Input'!$C$1,1,0)</f>
        <v>0</v>
      </c>
      <c r="P613" s="10">
        <f t="shared" si="102"/>
        <v>0</v>
      </c>
      <c r="Q613" s="220">
        <f t="shared" si="104"/>
        <v>0</v>
      </c>
      <c r="R613" s="220">
        <f t="shared" si="105"/>
        <v>0</v>
      </c>
      <c r="S613" s="220">
        <f t="shared" si="106"/>
        <v>0</v>
      </c>
      <c r="T613" s="224">
        <f t="shared" si="107"/>
        <v>0</v>
      </c>
      <c r="U613" s="247"/>
      <c r="V613" s="226"/>
      <c r="W613" s="221"/>
      <c r="X613" s="225"/>
      <c r="Y613" s="216"/>
      <c r="Z613" s="216"/>
      <c r="AA613" s="235"/>
      <c r="AB613" s="217"/>
      <c r="AC613" s="215"/>
      <c r="AD613" s="215"/>
      <c r="AE613" s="129"/>
      <c r="AF613" s="129"/>
      <c r="AG613" s="129"/>
      <c r="AH613" s="10" t="e">
        <f>#REF!*#REF!</f>
        <v>#REF!</v>
      </c>
      <c r="AI613" s="10" t="e">
        <f>#REF!*#REF!</f>
        <v>#REF!</v>
      </c>
      <c r="AJ613" s="10" t="e">
        <f>IF(#REF!='User Input'!$C$1,1,0)</f>
        <v>#REF!</v>
      </c>
      <c r="AK613" s="10" t="e">
        <f t="shared" si="109"/>
        <v>#REF!</v>
      </c>
      <c r="AL613" s="10" t="e">
        <f t="shared" si="108"/>
        <v>#REF!</v>
      </c>
      <c r="AM613" s="10" t="e">
        <f>#REF!</f>
        <v>#REF!</v>
      </c>
      <c r="AN613" s="10" t="e">
        <f>#REF!</f>
        <v>#REF!</v>
      </c>
      <c r="AO613" s="23" t="e">
        <f>#REF!</f>
        <v>#REF!</v>
      </c>
    </row>
    <row r="614" spans="1:41" s="220" customFormat="1">
      <c r="A614" s="238"/>
      <c r="B614" s="221"/>
      <c r="C614" s="221"/>
      <c r="D614" s="222"/>
      <c r="E614" s="216"/>
      <c r="F614" s="216"/>
      <c r="G614" s="133"/>
      <c r="H614" s="129"/>
      <c r="I614" s="129"/>
      <c r="J614" s="129"/>
      <c r="K614" s="129"/>
      <c r="L614" s="129"/>
      <c r="M614" s="223"/>
      <c r="N614" s="220">
        <f t="shared" si="103"/>
        <v>0</v>
      </c>
      <c r="O614" s="220">
        <f>IF(C614='User Input'!$C$1,1,0)</f>
        <v>0</v>
      </c>
      <c r="P614" s="10">
        <f t="shared" si="102"/>
        <v>0</v>
      </c>
      <c r="Q614" s="220">
        <f t="shared" si="104"/>
        <v>0</v>
      </c>
      <c r="R614" s="220">
        <f t="shared" si="105"/>
        <v>0</v>
      </c>
      <c r="S614" s="220">
        <f t="shared" si="106"/>
        <v>0</v>
      </c>
      <c r="T614" s="224">
        <f t="shared" si="107"/>
        <v>0</v>
      </c>
      <c r="U614" s="247"/>
      <c r="V614" s="226"/>
      <c r="W614" s="221"/>
      <c r="X614" s="225"/>
      <c r="Y614" s="216"/>
      <c r="Z614" s="216"/>
      <c r="AA614" s="235"/>
      <c r="AB614" s="217"/>
      <c r="AC614" s="215"/>
      <c r="AD614" s="215"/>
      <c r="AE614" s="129"/>
      <c r="AF614" s="129"/>
      <c r="AG614" s="129"/>
      <c r="AH614" s="10" t="e">
        <f>#REF!*#REF!</f>
        <v>#REF!</v>
      </c>
      <c r="AI614" s="10" t="e">
        <f>#REF!*#REF!</f>
        <v>#REF!</v>
      </c>
      <c r="AJ614" s="10" t="e">
        <f>IF(#REF!='User Input'!$C$1,1,0)</f>
        <v>#REF!</v>
      </c>
      <c r="AK614" s="10" t="e">
        <f t="shared" si="109"/>
        <v>#REF!</v>
      </c>
      <c r="AL614" s="10" t="e">
        <f t="shared" si="108"/>
        <v>#REF!</v>
      </c>
      <c r="AM614" s="10" t="e">
        <f>#REF!</f>
        <v>#REF!</v>
      </c>
      <c r="AN614" s="10" t="e">
        <f>#REF!</f>
        <v>#REF!</v>
      </c>
      <c r="AO614" s="23" t="e">
        <f>#REF!</f>
        <v>#REF!</v>
      </c>
    </row>
    <row r="615" spans="1:41" s="220" customFormat="1">
      <c r="A615" s="238"/>
      <c r="B615" s="221"/>
      <c r="C615" s="221"/>
      <c r="D615" s="222"/>
      <c r="E615" s="216"/>
      <c r="F615" s="216"/>
      <c r="G615" s="133"/>
      <c r="H615" s="129"/>
      <c r="I615" s="129"/>
      <c r="J615" s="129"/>
      <c r="K615" s="129"/>
      <c r="L615" s="129"/>
      <c r="M615" s="223"/>
      <c r="N615" s="220">
        <f t="shared" si="103"/>
        <v>0</v>
      </c>
      <c r="O615" s="220">
        <f>IF(C615='User Input'!$C$1,1,0)</f>
        <v>0</v>
      </c>
      <c r="P615" s="10">
        <f t="shared" si="102"/>
        <v>0</v>
      </c>
      <c r="Q615" s="220">
        <f t="shared" si="104"/>
        <v>0</v>
      </c>
      <c r="R615" s="220">
        <f t="shared" si="105"/>
        <v>0</v>
      </c>
      <c r="S615" s="220">
        <f t="shared" si="106"/>
        <v>0</v>
      </c>
      <c r="T615" s="224">
        <f t="shared" si="107"/>
        <v>0</v>
      </c>
      <c r="U615" s="247"/>
      <c r="V615" s="226"/>
      <c r="W615" s="221"/>
      <c r="X615" s="225"/>
      <c r="Y615" s="216"/>
      <c r="Z615" s="216"/>
      <c r="AA615" s="235"/>
      <c r="AB615" s="217"/>
      <c r="AC615" s="215"/>
      <c r="AD615" s="215"/>
      <c r="AE615" s="129"/>
      <c r="AF615" s="129"/>
      <c r="AG615" s="129"/>
      <c r="AH615" s="10" t="e">
        <f>#REF!*#REF!</f>
        <v>#REF!</v>
      </c>
      <c r="AI615" s="10" t="e">
        <f>#REF!*#REF!</f>
        <v>#REF!</v>
      </c>
      <c r="AJ615" s="10" t="e">
        <f>IF(#REF!='User Input'!$C$1,1,0)</f>
        <v>#REF!</v>
      </c>
      <c r="AK615" s="10" t="e">
        <f t="shared" si="109"/>
        <v>#REF!</v>
      </c>
      <c r="AL615" s="10" t="e">
        <f t="shared" si="108"/>
        <v>#REF!</v>
      </c>
      <c r="AM615" s="10" t="e">
        <f>#REF!</f>
        <v>#REF!</v>
      </c>
      <c r="AN615" s="10" t="e">
        <f>#REF!</f>
        <v>#REF!</v>
      </c>
      <c r="AO615" s="23" t="e">
        <f>#REF!</f>
        <v>#REF!</v>
      </c>
    </row>
    <row r="616" spans="1:41" s="220" customFormat="1">
      <c r="A616" s="238"/>
      <c r="B616" s="221"/>
      <c r="C616" s="221"/>
      <c r="D616" s="222"/>
      <c r="E616" s="216"/>
      <c r="F616" s="216"/>
      <c r="G616" s="133"/>
      <c r="H616" s="129"/>
      <c r="I616" s="129"/>
      <c r="J616" s="129"/>
      <c r="K616" s="129"/>
      <c r="L616" s="129"/>
      <c r="M616" s="223"/>
      <c r="N616" s="220">
        <f t="shared" si="103"/>
        <v>0</v>
      </c>
      <c r="O616" s="220">
        <f>IF(C616='User Input'!$C$1,1,0)</f>
        <v>0</v>
      </c>
      <c r="P616" s="10">
        <f t="shared" ref="P616:P679" si="110">O616+P615</f>
        <v>0</v>
      </c>
      <c r="Q616" s="220">
        <f t="shared" si="104"/>
        <v>0</v>
      </c>
      <c r="R616" s="220">
        <f t="shared" si="105"/>
        <v>0</v>
      </c>
      <c r="S616" s="220">
        <f t="shared" si="106"/>
        <v>0</v>
      </c>
      <c r="T616" s="224">
        <f t="shared" si="107"/>
        <v>0</v>
      </c>
      <c r="U616" s="247"/>
      <c r="V616" s="226"/>
      <c r="W616" s="221"/>
      <c r="X616" s="225"/>
      <c r="Y616" s="216"/>
      <c r="Z616" s="216"/>
      <c r="AA616" s="235"/>
      <c r="AB616" s="217"/>
      <c r="AC616" s="215"/>
      <c r="AD616" s="215"/>
      <c r="AE616" s="129"/>
      <c r="AF616" s="129"/>
      <c r="AG616" s="129"/>
      <c r="AH616" s="10" t="e">
        <f>#REF!*#REF!</f>
        <v>#REF!</v>
      </c>
      <c r="AI616" s="10" t="e">
        <f>#REF!*#REF!</f>
        <v>#REF!</v>
      </c>
      <c r="AJ616" s="10" t="e">
        <f>IF(#REF!='User Input'!$C$1,1,0)</f>
        <v>#REF!</v>
      </c>
      <c r="AK616" s="10" t="e">
        <f t="shared" si="109"/>
        <v>#REF!</v>
      </c>
      <c r="AL616" s="10" t="e">
        <f t="shared" si="108"/>
        <v>#REF!</v>
      </c>
      <c r="AM616" s="10" t="e">
        <f>#REF!</f>
        <v>#REF!</v>
      </c>
      <c r="AN616" s="10" t="e">
        <f>#REF!</f>
        <v>#REF!</v>
      </c>
      <c r="AO616" s="23" t="e">
        <f>#REF!</f>
        <v>#REF!</v>
      </c>
    </row>
    <row r="617" spans="1:41" s="220" customFormat="1">
      <c r="A617" s="238"/>
      <c r="B617" s="221"/>
      <c r="C617" s="221"/>
      <c r="D617" s="222"/>
      <c r="E617" s="216"/>
      <c r="F617" s="216"/>
      <c r="G617" s="133"/>
      <c r="H617" s="129"/>
      <c r="I617" s="129"/>
      <c r="J617" s="129"/>
      <c r="K617" s="129"/>
      <c r="L617" s="129"/>
      <c r="M617" s="223"/>
      <c r="N617" s="220">
        <f t="shared" si="103"/>
        <v>0</v>
      </c>
      <c r="O617" s="220">
        <f>IF(C617='User Input'!$C$1,1,0)</f>
        <v>0</v>
      </c>
      <c r="P617" s="10">
        <f t="shared" si="110"/>
        <v>0</v>
      </c>
      <c r="Q617" s="220">
        <f t="shared" si="104"/>
        <v>0</v>
      </c>
      <c r="R617" s="220">
        <f t="shared" si="105"/>
        <v>0</v>
      </c>
      <c r="S617" s="220">
        <f t="shared" si="106"/>
        <v>0</v>
      </c>
      <c r="T617" s="224">
        <f t="shared" si="107"/>
        <v>0</v>
      </c>
      <c r="U617" s="247"/>
      <c r="V617" s="226"/>
      <c r="W617" s="221"/>
      <c r="X617" s="225"/>
      <c r="Y617" s="216"/>
      <c r="Z617" s="216"/>
      <c r="AA617" s="235"/>
      <c r="AB617" s="217"/>
      <c r="AC617" s="215"/>
      <c r="AD617" s="215"/>
      <c r="AE617" s="129"/>
      <c r="AF617" s="129"/>
      <c r="AG617" s="129"/>
      <c r="AH617" s="10" t="e">
        <f>#REF!*#REF!</f>
        <v>#REF!</v>
      </c>
      <c r="AI617" s="10" t="e">
        <f>#REF!*#REF!</f>
        <v>#REF!</v>
      </c>
      <c r="AJ617" s="10" t="e">
        <f>IF(#REF!='User Input'!$C$1,1,0)</f>
        <v>#REF!</v>
      </c>
      <c r="AK617" s="10" t="e">
        <f t="shared" si="109"/>
        <v>#REF!</v>
      </c>
      <c r="AL617" s="10" t="e">
        <f t="shared" si="108"/>
        <v>#REF!</v>
      </c>
      <c r="AM617" s="10" t="e">
        <f>#REF!</f>
        <v>#REF!</v>
      </c>
      <c r="AN617" s="10" t="e">
        <f>#REF!</f>
        <v>#REF!</v>
      </c>
      <c r="AO617" s="23" t="e">
        <f>#REF!</f>
        <v>#REF!</v>
      </c>
    </row>
    <row r="618" spans="1:41" s="220" customFormat="1">
      <c r="A618" s="238"/>
      <c r="B618" s="221"/>
      <c r="C618" s="221"/>
      <c r="D618" s="222"/>
      <c r="E618" s="216"/>
      <c r="F618" s="216"/>
      <c r="G618" s="133"/>
      <c r="H618" s="129"/>
      <c r="I618" s="129"/>
      <c r="J618" s="129"/>
      <c r="K618" s="129"/>
      <c r="L618" s="129"/>
      <c r="M618" s="223"/>
      <c r="N618" s="220">
        <f t="shared" si="103"/>
        <v>0</v>
      </c>
      <c r="O618" s="220">
        <f>IF(C618='User Input'!$C$1,1,0)</f>
        <v>0</v>
      </c>
      <c r="P618" s="10">
        <f t="shared" si="110"/>
        <v>0</v>
      </c>
      <c r="Q618" s="220">
        <f t="shared" si="104"/>
        <v>0</v>
      </c>
      <c r="R618" s="220">
        <f t="shared" si="105"/>
        <v>0</v>
      </c>
      <c r="S618" s="220">
        <f t="shared" si="106"/>
        <v>0</v>
      </c>
      <c r="T618" s="224">
        <f t="shared" si="107"/>
        <v>0</v>
      </c>
      <c r="U618" s="247"/>
      <c r="V618" s="226"/>
      <c r="W618" s="221"/>
      <c r="X618" s="225"/>
      <c r="Y618" s="216"/>
      <c r="Z618" s="216"/>
      <c r="AA618" s="235"/>
      <c r="AB618" s="217"/>
      <c r="AC618" s="215"/>
      <c r="AD618" s="215"/>
      <c r="AE618" s="129"/>
      <c r="AF618" s="129"/>
      <c r="AG618" s="129"/>
      <c r="AH618" s="10" t="e">
        <f>#REF!*#REF!</f>
        <v>#REF!</v>
      </c>
      <c r="AI618" s="10" t="e">
        <f>#REF!*#REF!</f>
        <v>#REF!</v>
      </c>
      <c r="AJ618" s="10" t="e">
        <f>IF(#REF!='User Input'!$C$1,1,0)</f>
        <v>#REF!</v>
      </c>
      <c r="AK618" s="10" t="e">
        <f t="shared" si="109"/>
        <v>#REF!</v>
      </c>
      <c r="AL618" s="10" t="e">
        <f t="shared" si="108"/>
        <v>#REF!</v>
      </c>
      <c r="AM618" s="10" t="e">
        <f>#REF!</f>
        <v>#REF!</v>
      </c>
      <c r="AN618" s="10" t="e">
        <f>#REF!</f>
        <v>#REF!</v>
      </c>
      <c r="AO618" s="23" t="e">
        <f>#REF!</f>
        <v>#REF!</v>
      </c>
    </row>
    <row r="619" spans="1:41" s="220" customFormat="1">
      <c r="A619" s="238"/>
      <c r="B619" s="221"/>
      <c r="C619" s="221"/>
      <c r="D619" s="222"/>
      <c r="E619" s="216"/>
      <c r="F619" s="216"/>
      <c r="G619" s="133"/>
      <c r="H619" s="129"/>
      <c r="I619" s="129"/>
      <c r="J619" s="129"/>
      <c r="K619" s="129"/>
      <c r="L619" s="129"/>
      <c r="M619" s="223"/>
      <c r="N619" s="220">
        <f t="shared" si="103"/>
        <v>0</v>
      </c>
      <c r="O619" s="220">
        <f>IF(C619='User Input'!$C$1,1,0)</f>
        <v>0</v>
      </c>
      <c r="P619" s="10">
        <f t="shared" si="110"/>
        <v>0</v>
      </c>
      <c r="Q619" s="220">
        <f t="shared" si="104"/>
        <v>0</v>
      </c>
      <c r="R619" s="220">
        <f t="shared" si="105"/>
        <v>0</v>
      </c>
      <c r="S619" s="220">
        <f t="shared" si="106"/>
        <v>0</v>
      </c>
      <c r="T619" s="224">
        <f t="shared" si="107"/>
        <v>0</v>
      </c>
      <c r="U619" s="247"/>
      <c r="V619" s="226"/>
      <c r="W619" s="221"/>
      <c r="X619" s="225"/>
      <c r="Y619" s="216"/>
      <c r="Z619" s="216"/>
      <c r="AA619" s="235"/>
      <c r="AB619" s="217"/>
      <c r="AC619" s="215"/>
      <c r="AD619" s="215"/>
      <c r="AE619" s="129"/>
      <c r="AF619" s="129"/>
      <c r="AG619" s="129"/>
      <c r="AH619" s="10" t="e">
        <f>#REF!*#REF!</f>
        <v>#REF!</v>
      </c>
      <c r="AI619" s="10" t="e">
        <f>#REF!*#REF!</f>
        <v>#REF!</v>
      </c>
      <c r="AJ619" s="10" t="e">
        <f>IF(#REF!='User Input'!$C$1,1,0)</f>
        <v>#REF!</v>
      </c>
      <c r="AK619" s="10" t="e">
        <f t="shared" si="109"/>
        <v>#REF!</v>
      </c>
      <c r="AL619" s="10" t="e">
        <f t="shared" si="108"/>
        <v>#REF!</v>
      </c>
      <c r="AM619" s="10" t="e">
        <f>#REF!</f>
        <v>#REF!</v>
      </c>
      <c r="AN619" s="10" t="e">
        <f>#REF!</f>
        <v>#REF!</v>
      </c>
      <c r="AO619" s="23" t="e">
        <f>#REF!</f>
        <v>#REF!</v>
      </c>
    </row>
    <row r="620" spans="1:41" s="220" customFormat="1">
      <c r="A620" s="238"/>
      <c r="B620" s="221"/>
      <c r="C620" s="221"/>
      <c r="D620" s="222"/>
      <c r="E620" s="216"/>
      <c r="F620" s="216"/>
      <c r="G620" s="133"/>
      <c r="H620" s="129"/>
      <c r="I620" s="129"/>
      <c r="J620" s="129"/>
      <c r="K620" s="129"/>
      <c r="L620" s="129"/>
      <c r="M620" s="223"/>
      <c r="N620" s="220">
        <f t="shared" si="103"/>
        <v>0</v>
      </c>
      <c r="O620" s="220">
        <f>IF(C620='User Input'!$C$1,1,0)</f>
        <v>0</v>
      </c>
      <c r="P620" s="10">
        <f t="shared" si="110"/>
        <v>0</v>
      </c>
      <c r="Q620" s="220">
        <f t="shared" si="104"/>
        <v>0</v>
      </c>
      <c r="R620" s="220">
        <f t="shared" si="105"/>
        <v>0</v>
      </c>
      <c r="S620" s="220">
        <f t="shared" si="106"/>
        <v>0</v>
      </c>
      <c r="T620" s="224">
        <f t="shared" si="107"/>
        <v>0</v>
      </c>
      <c r="U620" s="247"/>
      <c r="V620" s="226"/>
      <c r="W620" s="221"/>
      <c r="X620" s="225"/>
      <c r="Y620" s="216"/>
      <c r="Z620" s="216"/>
      <c r="AA620" s="235"/>
      <c r="AB620" s="217"/>
      <c r="AC620" s="215"/>
      <c r="AD620" s="215"/>
      <c r="AE620" s="129"/>
      <c r="AF620" s="129"/>
      <c r="AG620" s="129"/>
      <c r="AH620" s="10" t="e">
        <f>#REF!*#REF!</f>
        <v>#REF!</v>
      </c>
      <c r="AI620" s="10" t="e">
        <f>#REF!*#REF!</f>
        <v>#REF!</v>
      </c>
      <c r="AJ620" s="10" t="e">
        <f>IF(#REF!='User Input'!$C$1,1,0)</f>
        <v>#REF!</v>
      </c>
      <c r="AK620" s="10" t="e">
        <f t="shared" si="109"/>
        <v>#REF!</v>
      </c>
      <c r="AL620" s="10" t="e">
        <f t="shared" si="108"/>
        <v>#REF!</v>
      </c>
      <c r="AM620" s="10" t="e">
        <f>#REF!</f>
        <v>#REF!</v>
      </c>
      <c r="AN620" s="10" t="e">
        <f>#REF!</f>
        <v>#REF!</v>
      </c>
      <c r="AO620" s="23" t="e">
        <f>#REF!</f>
        <v>#REF!</v>
      </c>
    </row>
    <row r="621" spans="1:41" s="220" customFormat="1">
      <c r="A621" s="238"/>
      <c r="B621" s="221"/>
      <c r="C621" s="221"/>
      <c r="D621" s="222"/>
      <c r="E621" s="216"/>
      <c r="F621" s="216"/>
      <c r="G621" s="133"/>
      <c r="H621" s="129"/>
      <c r="I621" s="129"/>
      <c r="J621" s="129"/>
      <c r="K621" s="129"/>
      <c r="L621" s="129"/>
      <c r="M621" s="223"/>
      <c r="N621" s="220">
        <f t="shared" si="103"/>
        <v>0</v>
      </c>
      <c r="O621" s="220">
        <f>IF(C621='User Input'!$C$1,1,0)</f>
        <v>0</v>
      </c>
      <c r="P621" s="10">
        <f t="shared" si="110"/>
        <v>0</v>
      </c>
      <c r="Q621" s="220">
        <f t="shared" si="104"/>
        <v>0</v>
      </c>
      <c r="R621" s="220">
        <f t="shared" si="105"/>
        <v>0</v>
      </c>
      <c r="S621" s="220">
        <f t="shared" si="106"/>
        <v>0</v>
      </c>
      <c r="T621" s="224">
        <f t="shared" si="107"/>
        <v>0</v>
      </c>
      <c r="U621" s="247"/>
      <c r="V621" s="226"/>
      <c r="W621" s="221"/>
      <c r="X621" s="225"/>
      <c r="Y621" s="216"/>
      <c r="Z621" s="216"/>
      <c r="AA621" s="235"/>
      <c r="AB621" s="217"/>
      <c r="AC621" s="215"/>
      <c r="AD621" s="215"/>
      <c r="AE621" s="129"/>
      <c r="AF621" s="129"/>
      <c r="AG621" s="129"/>
      <c r="AH621" s="10" t="e">
        <f>#REF!*#REF!</f>
        <v>#REF!</v>
      </c>
      <c r="AI621" s="10" t="e">
        <f>#REF!*#REF!</f>
        <v>#REF!</v>
      </c>
      <c r="AJ621" s="10" t="e">
        <f>IF(#REF!='User Input'!$C$1,1,0)</f>
        <v>#REF!</v>
      </c>
      <c r="AK621" s="10" t="e">
        <f t="shared" si="109"/>
        <v>#REF!</v>
      </c>
      <c r="AL621" s="10" t="e">
        <f t="shared" si="108"/>
        <v>#REF!</v>
      </c>
      <c r="AM621" s="10" t="e">
        <f>#REF!</f>
        <v>#REF!</v>
      </c>
      <c r="AN621" s="10" t="e">
        <f>#REF!</f>
        <v>#REF!</v>
      </c>
      <c r="AO621" s="23" t="e">
        <f>#REF!</f>
        <v>#REF!</v>
      </c>
    </row>
    <row r="622" spans="1:41" s="220" customFormat="1">
      <c r="A622" s="238"/>
      <c r="B622" s="221"/>
      <c r="C622" s="221"/>
      <c r="D622" s="222"/>
      <c r="E622" s="216"/>
      <c r="F622" s="216"/>
      <c r="G622" s="133"/>
      <c r="H622" s="129"/>
      <c r="I622" s="129"/>
      <c r="J622" s="129"/>
      <c r="K622" s="129"/>
      <c r="L622" s="129"/>
      <c r="M622" s="223"/>
      <c r="N622" s="220">
        <f t="shared" si="103"/>
        <v>0</v>
      </c>
      <c r="O622" s="220">
        <f>IF(C622='User Input'!$C$1,1,0)</f>
        <v>0</v>
      </c>
      <c r="P622" s="10">
        <f t="shared" si="110"/>
        <v>0</v>
      </c>
      <c r="Q622" s="220">
        <f t="shared" si="104"/>
        <v>0</v>
      </c>
      <c r="R622" s="220">
        <f t="shared" si="105"/>
        <v>0</v>
      </c>
      <c r="S622" s="220">
        <f t="shared" si="106"/>
        <v>0</v>
      </c>
      <c r="T622" s="224">
        <f t="shared" si="107"/>
        <v>0</v>
      </c>
      <c r="U622" s="247"/>
      <c r="V622" s="226"/>
      <c r="W622" s="221"/>
      <c r="X622" s="225"/>
      <c r="Y622" s="216"/>
      <c r="Z622" s="216"/>
      <c r="AA622" s="235"/>
      <c r="AB622" s="217"/>
      <c r="AC622" s="215"/>
      <c r="AD622" s="215"/>
      <c r="AE622" s="129"/>
      <c r="AF622" s="129"/>
      <c r="AG622" s="129"/>
      <c r="AH622" s="10" t="e">
        <f>#REF!*#REF!</f>
        <v>#REF!</v>
      </c>
      <c r="AI622" s="10" t="e">
        <f>#REF!*#REF!</f>
        <v>#REF!</v>
      </c>
      <c r="AJ622" s="10" t="e">
        <f>IF(#REF!='User Input'!$C$1,1,0)</f>
        <v>#REF!</v>
      </c>
      <c r="AK622" s="10" t="e">
        <f t="shared" si="109"/>
        <v>#REF!</v>
      </c>
      <c r="AL622" s="10" t="e">
        <f t="shared" si="108"/>
        <v>#REF!</v>
      </c>
      <c r="AM622" s="10" t="e">
        <f>#REF!</f>
        <v>#REF!</v>
      </c>
      <c r="AN622" s="10" t="e">
        <f>#REF!</f>
        <v>#REF!</v>
      </c>
      <c r="AO622" s="23" t="e">
        <f>#REF!</f>
        <v>#REF!</v>
      </c>
    </row>
    <row r="623" spans="1:41" s="220" customFormat="1">
      <c r="A623" s="238"/>
      <c r="B623" s="221"/>
      <c r="C623" s="221"/>
      <c r="D623" s="222"/>
      <c r="E623" s="216"/>
      <c r="F623" s="216"/>
      <c r="G623" s="133"/>
      <c r="H623" s="129"/>
      <c r="I623" s="129"/>
      <c r="J623" s="129"/>
      <c r="K623" s="129"/>
      <c r="L623" s="129"/>
      <c r="M623" s="223"/>
      <c r="N623" s="220">
        <f t="shared" si="103"/>
        <v>0</v>
      </c>
      <c r="O623" s="220">
        <f>IF(C623='User Input'!$C$1,1,0)</f>
        <v>0</v>
      </c>
      <c r="P623" s="10">
        <f t="shared" si="110"/>
        <v>0</v>
      </c>
      <c r="Q623" s="220">
        <f t="shared" si="104"/>
        <v>0</v>
      </c>
      <c r="R623" s="220">
        <f t="shared" si="105"/>
        <v>0</v>
      </c>
      <c r="S623" s="220">
        <f t="shared" si="106"/>
        <v>0</v>
      </c>
      <c r="T623" s="224">
        <f t="shared" si="107"/>
        <v>0</v>
      </c>
      <c r="U623" s="247"/>
      <c r="V623" s="226"/>
      <c r="W623" s="221"/>
      <c r="X623" s="225"/>
      <c r="Y623" s="216"/>
      <c r="Z623" s="216"/>
      <c r="AA623" s="235"/>
      <c r="AB623" s="217"/>
      <c r="AC623" s="215"/>
      <c r="AD623" s="215"/>
      <c r="AE623" s="129"/>
      <c r="AF623" s="129"/>
      <c r="AG623" s="129"/>
      <c r="AH623" s="10" t="e">
        <f>#REF!*#REF!</f>
        <v>#REF!</v>
      </c>
      <c r="AI623" s="10" t="e">
        <f>#REF!*#REF!</f>
        <v>#REF!</v>
      </c>
      <c r="AJ623" s="10" t="e">
        <f>IF(#REF!='User Input'!$C$1,1,0)</f>
        <v>#REF!</v>
      </c>
      <c r="AK623" s="10" t="e">
        <f t="shared" si="109"/>
        <v>#REF!</v>
      </c>
      <c r="AL623" s="10" t="e">
        <f t="shared" si="108"/>
        <v>#REF!</v>
      </c>
      <c r="AM623" s="10" t="e">
        <f>#REF!</f>
        <v>#REF!</v>
      </c>
      <c r="AN623" s="10" t="e">
        <f>#REF!</f>
        <v>#REF!</v>
      </c>
      <c r="AO623" s="23" t="e">
        <f>#REF!</f>
        <v>#REF!</v>
      </c>
    </row>
    <row r="624" spans="1:41" s="220" customFormat="1">
      <c r="A624" s="238"/>
      <c r="B624" s="221"/>
      <c r="C624" s="221"/>
      <c r="D624" s="222"/>
      <c r="E624" s="216"/>
      <c r="F624" s="216"/>
      <c r="G624" s="133"/>
      <c r="H624" s="129"/>
      <c r="I624" s="129"/>
      <c r="J624" s="129"/>
      <c r="K624" s="129"/>
      <c r="L624" s="129"/>
      <c r="M624" s="223"/>
      <c r="N624" s="220">
        <f t="shared" si="103"/>
        <v>0</v>
      </c>
      <c r="O624" s="220">
        <f>IF(C624='User Input'!$C$1,1,0)</f>
        <v>0</v>
      </c>
      <c r="P624" s="10">
        <f t="shared" si="110"/>
        <v>0</v>
      </c>
      <c r="Q624" s="220">
        <f t="shared" si="104"/>
        <v>0</v>
      </c>
      <c r="R624" s="220">
        <f t="shared" si="105"/>
        <v>0</v>
      </c>
      <c r="S624" s="220">
        <f t="shared" si="106"/>
        <v>0</v>
      </c>
      <c r="T624" s="224">
        <f t="shared" si="107"/>
        <v>0</v>
      </c>
      <c r="U624" s="247"/>
      <c r="V624" s="226"/>
      <c r="W624" s="221"/>
      <c r="X624" s="225"/>
      <c r="Y624" s="216"/>
      <c r="Z624" s="216"/>
      <c r="AA624" s="235"/>
      <c r="AB624" s="217"/>
      <c r="AC624" s="215"/>
      <c r="AD624" s="215"/>
      <c r="AE624" s="129"/>
      <c r="AF624" s="129"/>
      <c r="AG624" s="129"/>
      <c r="AH624" s="10" t="e">
        <f>#REF!*#REF!</f>
        <v>#REF!</v>
      </c>
      <c r="AI624" s="10" t="e">
        <f>#REF!*#REF!</f>
        <v>#REF!</v>
      </c>
      <c r="AJ624" s="10" t="e">
        <f>IF(#REF!='User Input'!$C$1,1,0)</f>
        <v>#REF!</v>
      </c>
      <c r="AK624" s="10" t="e">
        <f t="shared" si="109"/>
        <v>#REF!</v>
      </c>
      <c r="AL624" s="10" t="e">
        <f t="shared" si="108"/>
        <v>#REF!</v>
      </c>
      <c r="AM624" s="10" t="e">
        <f>#REF!</f>
        <v>#REF!</v>
      </c>
      <c r="AN624" s="10" t="e">
        <f>#REF!</f>
        <v>#REF!</v>
      </c>
      <c r="AO624" s="23" t="e">
        <f>#REF!</f>
        <v>#REF!</v>
      </c>
    </row>
    <row r="625" spans="1:41" s="220" customFormat="1">
      <c r="A625" s="238"/>
      <c r="B625" s="221"/>
      <c r="C625" s="221"/>
      <c r="D625" s="222"/>
      <c r="E625" s="216"/>
      <c r="F625" s="216"/>
      <c r="G625" s="133"/>
      <c r="H625" s="129"/>
      <c r="I625" s="129"/>
      <c r="J625" s="129"/>
      <c r="K625" s="129"/>
      <c r="L625" s="129"/>
      <c r="M625" s="223"/>
      <c r="N625" s="220">
        <f t="shared" si="103"/>
        <v>0</v>
      </c>
      <c r="O625" s="220">
        <f>IF(C625='User Input'!$C$1,1,0)</f>
        <v>0</v>
      </c>
      <c r="P625" s="10">
        <f t="shared" si="110"/>
        <v>0</v>
      </c>
      <c r="Q625" s="220">
        <f t="shared" si="104"/>
        <v>0</v>
      </c>
      <c r="R625" s="220">
        <f t="shared" si="105"/>
        <v>0</v>
      </c>
      <c r="S625" s="220">
        <f t="shared" si="106"/>
        <v>0</v>
      </c>
      <c r="T625" s="224">
        <f t="shared" si="107"/>
        <v>0</v>
      </c>
      <c r="U625" s="247"/>
      <c r="V625" s="226"/>
      <c r="W625" s="221"/>
      <c r="X625" s="225"/>
      <c r="Y625" s="216"/>
      <c r="Z625" s="216"/>
      <c r="AA625" s="235"/>
      <c r="AB625" s="217"/>
      <c r="AC625" s="215"/>
      <c r="AD625" s="215"/>
      <c r="AE625" s="129"/>
      <c r="AF625" s="129"/>
      <c r="AG625" s="129"/>
      <c r="AH625" s="10" t="e">
        <f>#REF!*#REF!</f>
        <v>#REF!</v>
      </c>
      <c r="AI625" s="10" t="e">
        <f>#REF!*#REF!</f>
        <v>#REF!</v>
      </c>
      <c r="AJ625" s="10" t="e">
        <f>IF(#REF!='User Input'!$C$1,1,0)</f>
        <v>#REF!</v>
      </c>
      <c r="AK625" s="10" t="e">
        <f t="shared" si="109"/>
        <v>#REF!</v>
      </c>
      <c r="AL625" s="10" t="e">
        <f t="shared" si="108"/>
        <v>#REF!</v>
      </c>
      <c r="AM625" s="10" t="e">
        <f>#REF!</f>
        <v>#REF!</v>
      </c>
      <c r="AN625" s="10" t="e">
        <f>#REF!</f>
        <v>#REF!</v>
      </c>
      <c r="AO625" s="23" t="e">
        <f>#REF!</f>
        <v>#REF!</v>
      </c>
    </row>
    <row r="626" spans="1:41" s="220" customFormat="1">
      <c r="A626" s="238"/>
      <c r="B626" s="221"/>
      <c r="C626" s="221"/>
      <c r="D626" s="222"/>
      <c r="E626" s="216"/>
      <c r="F626" s="216"/>
      <c r="G626" s="133"/>
      <c r="H626" s="129"/>
      <c r="I626" s="129"/>
      <c r="J626" s="129"/>
      <c r="K626" s="129"/>
      <c r="L626" s="129"/>
      <c r="M626" s="223"/>
      <c r="N626" s="220">
        <f t="shared" si="103"/>
        <v>0</v>
      </c>
      <c r="O626" s="220">
        <f>IF(C626='User Input'!$C$1,1,0)</f>
        <v>0</v>
      </c>
      <c r="P626" s="10">
        <f t="shared" si="110"/>
        <v>0</v>
      </c>
      <c r="Q626" s="220">
        <f t="shared" si="104"/>
        <v>0</v>
      </c>
      <c r="R626" s="220">
        <f t="shared" si="105"/>
        <v>0</v>
      </c>
      <c r="S626" s="220">
        <f t="shared" si="106"/>
        <v>0</v>
      </c>
      <c r="T626" s="224">
        <f t="shared" si="107"/>
        <v>0</v>
      </c>
      <c r="U626" s="247"/>
      <c r="V626" s="226"/>
      <c r="W626" s="221"/>
      <c r="X626" s="225"/>
      <c r="Y626" s="216"/>
      <c r="Z626" s="216"/>
      <c r="AA626" s="235"/>
      <c r="AB626" s="217"/>
      <c r="AC626" s="215"/>
      <c r="AD626" s="215"/>
      <c r="AE626" s="129"/>
      <c r="AF626" s="129"/>
      <c r="AG626" s="129"/>
      <c r="AH626" s="10" t="e">
        <f>#REF!*#REF!</f>
        <v>#REF!</v>
      </c>
      <c r="AI626" s="10" t="e">
        <f>#REF!*#REF!</f>
        <v>#REF!</v>
      </c>
      <c r="AJ626" s="10" t="e">
        <f>IF(#REF!='User Input'!$C$1,1,0)</f>
        <v>#REF!</v>
      </c>
      <c r="AK626" s="10" t="e">
        <f t="shared" si="109"/>
        <v>#REF!</v>
      </c>
      <c r="AL626" s="10" t="e">
        <f t="shared" si="108"/>
        <v>#REF!</v>
      </c>
      <c r="AM626" s="10" t="e">
        <f>#REF!</f>
        <v>#REF!</v>
      </c>
      <c r="AN626" s="10" t="e">
        <f>#REF!</f>
        <v>#REF!</v>
      </c>
      <c r="AO626" s="23" t="e">
        <f>#REF!</f>
        <v>#REF!</v>
      </c>
    </row>
    <row r="627" spans="1:41" s="220" customFormat="1">
      <c r="A627" s="238"/>
      <c r="B627" s="221"/>
      <c r="C627" s="221"/>
      <c r="D627" s="222"/>
      <c r="E627" s="216"/>
      <c r="F627" s="216"/>
      <c r="G627" s="133"/>
      <c r="H627" s="129"/>
      <c r="I627" s="129"/>
      <c r="J627" s="129"/>
      <c r="K627" s="129"/>
      <c r="L627" s="129"/>
      <c r="M627" s="223"/>
      <c r="N627" s="220">
        <f t="shared" si="103"/>
        <v>0</v>
      </c>
      <c r="O627" s="220">
        <f>IF(C627='User Input'!$C$1,1,0)</f>
        <v>0</v>
      </c>
      <c r="P627" s="10">
        <f t="shared" si="110"/>
        <v>0</v>
      </c>
      <c r="Q627" s="220">
        <f t="shared" si="104"/>
        <v>0</v>
      </c>
      <c r="R627" s="220">
        <f t="shared" si="105"/>
        <v>0</v>
      </c>
      <c r="S627" s="220">
        <f t="shared" si="106"/>
        <v>0</v>
      </c>
      <c r="T627" s="224">
        <f t="shared" si="107"/>
        <v>0</v>
      </c>
      <c r="U627" s="247"/>
      <c r="V627" s="226"/>
      <c r="W627" s="221"/>
      <c r="X627" s="225"/>
      <c r="Y627" s="216"/>
      <c r="Z627" s="216"/>
      <c r="AA627" s="235"/>
      <c r="AB627" s="217"/>
      <c r="AC627" s="215"/>
      <c r="AD627" s="215"/>
      <c r="AE627" s="129"/>
      <c r="AF627" s="129"/>
      <c r="AG627" s="129"/>
      <c r="AH627" s="10" t="e">
        <f>#REF!*#REF!</f>
        <v>#REF!</v>
      </c>
      <c r="AI627" s="10" t="e">
        <f>#REF!*#REF!</f>
        <v>#REF!</v>
      </c>
      <c r="AJ627" s="10" t="e">
        <f>IF(#REF!='User Input'!$C$1,1,0)</f>
        <v>#REF!</v>
      </c>
      <c r="AK627" s="10" t="e">
        <f t="shared" si="109"/>
        <v>#REF!</v>
      </c>
      <c r="AL627" s="10" t="e">
        <f t="shared" si="108"/>
        <v>#REF!</v>
      </c>
      <c r="AM627" s="10" t="e">
        <f>#REF!</f>
        <v>#REF!</v>
      </c>
      <c r="AN627" s="10" t="e">
        <f>#REF!</f>
        <v>#REF!</v>
      </c>
      <c r="AO627" s="23" t="e">
        <f>#REF!</f>
        <v>#REF!</v>
      </c>
    </row>
    <row r="628" spans="1:41" s="220" customFormat="1">
      <c r="A628" s="238"/>
      <c r="B628" s="221"/>
      <c r="C628" s="221"/>
      <c r="D628" s="222"/>
      <c r="E628" s="216"/>
      <c r="F628" s="216"/>
      <c r="G628" s="133"/>
      <c r="H628" s="129"/>
      <c r="I628" s="129"/>
      <c r="J628" s="129"/>
      <c r="K628" s="129"/>
      <c r="L628" s="129"/>
      <c r="M628" s="223"/>
      <c r="N628" s="220">
        <f t="shared" si="103"/>
        <v>0</v>
      </c>
      <c r="O628" s="220">
        <f>IF(C628='User Input'!$C$1,1,0)</f>
        <v>0</v>
      </c>
      <c r="P628" s="10">
        <f t="shared" si="110"/>
        <v>0</v>
      </c>
      <c r="Q628" s="220">
        <f t="shared" si="104"/>
        <v>0</v>
      </c>
      <c r="R628" s="220">
        <f t="shared" si="105"/>
        <v>0</v>
      </c>
      <c r="S628" s="220">
        <f t="shared" si="106"/>
        <v>0</v>
      </c>
      <c r="T628" s="224">
        <f t="shared" si="107"/>
        <v>0</v>
      </c>
      <c r="U628" s="247"/>
      <c r="V628" s="226"/>
      <c r="W628" s="221"/>
      <c r="X628" s="225"/>
      <c r="Y628" s="216"/>
      <c r="Z628" s="216"/>
      <c r="AA628" s="235"/>
      <c r="AB628" s="217"/>
      <c r="AC628" s="215"/>
      <c r="AD628" s="215"/>
      <c r="AE628" s="129"/>
      <c r="AF628" s="129"/>
      <c r="AG628" s="129"/>
      <c r="AH628" s="10" t="e">
        <f>#REF!*#REF!</f>
        <v>#REF!</v>
      </c>
      <c r="AI628" s="10" t="e">
        <f>#REF!*#REF!</f>
        <v>#REF!</v>
      </c>
      <c r="AJ628" s="10" t="e">
        <f>IF(#REF!='User Input'!$C$1,1,0)</f>
        <v>#REF!</v>
      </c>
      <c r="AK628" s="10" t="e">
        <f t="shared" si="109"/>
        <v>#REF!</v>
      </c>
      <c r="AL628" s="10" t="e">
        <f t="shared" si="108"/>
        <v>#REF!</v>
      </c>
      <c r="AM628" s="10" t="e">
        <f>#REF!</f>
        <v>#REF!</v>
      </c>
      <c r="AN628" s="10" t="e">
        <f>#REF!</f>
        <v>#REF!</v>
      </c>
      <c r="AO628" s="23" t="e">
        <f>#REF!</f>
        <v>#REF!</v>
      </c>
    </row>
    <row r="629" spans="1:41" s="220" customFormat="1">
      <c r="A629" s="238"/>
      <c r="B629" s="221"/>
      <c r="C629" s="221"/>
      <c r="D629" s="222"/>
      <c r="E629" s="216"/>
      <c r="F629" s="216"/>
      <c r="G629" s="133"/>
      <c r="H629" s="129"/>
      <c r="I629" s="129"/>
      <c r="J629" s="129"/>
      <c r="K629" s="129"/>
      <c r="L629" s="129"/>
      <c r="M629" s="223"/>
      <c r="N629" s="220">
        <f t="shared" ref="N629:N692" si="111">M629*H629</f>
        <v>0</v>
      </c>
      <c r="O629" s="220">
        <f>IF(C629='User Input'!$C$1,1,0)</f>
        <v>0</v>
      </c>
      <c r="P629" s="10">
        <f t="shared" si="110"/>
        <v>0</v>
      </c>
      <c r="Q629" s="220">
        <f t="shared" si="104"/>
        <v>0</v>
      </c>
      <c r="R629" s="220">
        <f t="shared" si="105"/>
        <v>0</v>
      </c>
      <c r="S629" s="220">
        <f t="shared" si="106"/>
        <v>0</v>
      </c>
      <c r="T629" s="224">
        <f t="shared" si="107"/>
        <v>0</v>
      </c>
      <c r="U629" s="247"/>
      <c r="V629" s="226"/>
      <c r="W629" s="221"/>
      <c r="X629" s="225"/>
      <c r="Y629" s="216"/>
      <c r="Z629" s="216"/>
      <c r="AA629" s="235"/>
      <c r="AB629" s="217"/>
      <c r="AC629" s="215"/>
      <c r="AD629" s="215"/>
      <c r="AE629" s="129"/>
      <c r="AF629" s="129"/>
      <c r="AG629" s="129"/>
      <c r="AH629" s="10" t="e">
        <f>#REF!*#REF!</f>
        <v>#REF!</v>
      </c>
      <c r="AI629" s="10" t="e">
        <f>#REF!*#REF!</f>
        <v>#REF!</v>
      </c>
      <c r="AJ629" s="10" t="e">
        <f>IF(#REF!='User Input'!$C$1,1,0)</f>
        <v>#REF!</v>
      </c>
      <c r="AK629" s="10" t="e">
        <f t="shared" si="109"/>
        <v>#REF!</v>
      </c>
      <c r="AL629" s="10" t="e">
        <f t="shared" si="108"/>
        <v>#REF!</v>
      </c>
      <c r="AM629" s="10" t="e">
        <f>#REF!</f>
        <v>#REF!</v>
      </c>
      <c r="AN629" s="10" t="e">
        <f>#REF!</f>
        <v>#REF!</v>
      </c>
      <c r="AO629" s="23" t="e">
        <f>#REF!</f>
        <v>#REF!</v>
      </c>
    </row>
    <row r="630" spans="1:41" s="220" customFormat="1">
      <c r="A630" s="238"/>
      <c r="B630" s="221"/>
      <c r="C630" s="221"/>
      <c r="D630" s="222"/>
      <c r="E630" s="216"/>
      <c r="F630" s="216"/>
      <c r="G630" s="133"/>
      <c r="H630" s="129"/>
      <c r="I630" s="129"/>
      <c r="J630" s="129"/>
      <c r="K630" s="129"/>
      <c r="L630" s="129"/>
      <c r="M630" s="223"/>
      <c r="N630" s="220">
        <f t="shared" si="111"/>
        <v>0</v>
      </c>
      <c r="O630" s="220">
        <f>IF(C630='User Input'!$C$1,1,0)</f>
        <v>0</v>
      </c>
      <c r="P630" s="10">
        <f t="shared" si="110"/>
        <v>0</v>
      </c>
      <c r="Q630" s="220">
        <f t="shared" si="104"/>
        <v>0</v>
      </c>
      <c r="R630" s="220">
        <f t="shared" si="105"/>
        <v>0</v>
      </c>
      <c r="S630" s="220">
        <f t="shared" si="106"/>
        <v>0</v>
      </c>
      <c r="T630" s="224">
        <f t="shared" si="107"/>
        <v>0</v>
      </c>
      <c r="U630" s="247"/>
      <c r="V630" s="226"/>
      <c r="W630" s="221"/>
      <c r="X630" s="225"/>
      <c r="Y630" s="216"/>
      <c r="Z630" s="216"/>
      <c r="AA630" s="235"/>
      <c r="AB630" s="217"/>
      <c r="AC630" s="215"/>
      <c r="AD630" s="215"/>
      <c r="AE630" s="129"/>
      <c r="AF630" s="129"/>
      <c r="AG630" s="129"/>
      <c r="AH630" s="10" t="e">
        <f>#REF!*#REF!</f>
        <v>#REF!</v>
      </c>
      <c r="AI630" s="10" t="e">
        <f>#REF!*#REF!</f>
        <v>#REF!</v>
      </c>
      <c r="AJ630" s="10" t="e">
        <f>IF(#REF!='User Input'!$C$1,1,0)</f>
        <v>#REF!</v>
      </c>
      <c r="AK630" s="10" t="e">
        <f t="shared" si="109"/>
        <v>#REF!</v>
      </c>
      <c r="AL630" s="10" t="e">
        <f t="shared" si="108"/>
        <v>#REF!</v>
      </c>
      <c r="AM630" s="10" t="e">
        <f>#REF!</f>
        <v>#REF!</v>
      </c>
      <c r="AN630" s="10" t="e">
        <f>#REF!</f>
        <v>#REF!</v>
      </c>
      <c r="AO630" s="23" t="e">
        <f>#REF!</f>
        <v>#REF!</v>
      </c>
    </row>
    <row r="631" spans="1:41" s="220" customFormat="1">
      <c r="A631" s="238"/>
      <c r="B631" s="221"/>
      <c r="C631" s="221"/>
      <c r="D631" s="222"/>
      <c r="E631" s="216"/>
      <c r="F631" s="216"/>
      <c r="G631" s="133"/>
      <c r="H631" s="129"/>
      <c r="I631" s="129"/>
      <c r="J631" s="129"/>
      <c r="K631" s="129"/>
      <c r="L631" s="129"/>
      <c r="M631" s="223"/>
      <c r="N631" s="220">
        <f t="shared" si="111"/>
        <v>0</v>
      </c>
      <c r="O631" s="220">
        <f>IF(C631='User Input'!$C$1,1,0)</f>
        <v>0</v>
      </c>
      <c r="P631" s="10">
        <f t="shared" si="110"/>
        <v>0</v>
      </c>
      <c r="Q631" s="220">
        <f t="shared" si="104"/>
        <v>0</v>
      </c>
      <c r="R631" s="220">
        <f t="shared" si="105"/>
        <v>0</v>
      </c>
      <c r="S631" s="220">
        <f t="shared" si="106"/>
        <v>0</v>
      </c>
      <c r="T631" s="224">
        <f t="shared" si="107"/>
        <v>0</v>
      </c>
      <c r="U631" s="247"/>
      <c r="V631" s="226"/>
      <c r="W631" s="221"/>
      <c r="X631" s="225"/>
      <c r="Y631" s="216"/>
      <c r="Z631" s="216"/>
      <c r="AA631" s="235"/>
      <c r="AB631" s="217"/>
      <c r="AC631" s="215"/>
      <c r="AD631" s="215"/>
      <c r="AE631" s="129"/>
      <c r="AF631" s="129"/>
      <c r="AG631" s="129"/>
      <c r="AH631" s="10" t="e">
        <f>#REF!*#REF!</f>
        <v>#REF!</v>
      </c>
      <c r="AI631" s="10" t="e">
        <f>#REF!*#REF!</f>
        <v>#REF!</v>
      </c>
      <c r="AJ631" s="10" t="e">
        <f>IF(#REF!='User Input'!$C$1,1,0)</f>
        <v>#REF!</v>
      </c>
      <c r="AK631" s="10" t="e">
        <f t="shared" si="109"/>
        <v>#REF!</v>
      </c>
      <c r="AL631" s="10" t="e">
        <f t="shared" si="108"/>
        <v>#REF!</v>
      </c>
      <c r="AM631" s="10" t="e">
        <f>#REF!</f>
        <v>#REF!</v>
      </c>
      <c r="AN631" s="10" t="e">
        <f>#REF!</f>
        <v>#REF!</v>
      </c>
      <c r="AO631" s="23" t="e">
        <f>#REF!</f>
        <v>#REF!</v>
      </c>
    </row>
    <row r="632" spans="1:41" s="220" customFormat="1">
      <c r="A632" s="238"/>
      <c r="B632" s="221"/>
      <c r="C632" s="221"/>
      <c r="D632" s="222"/>
      <c r="E632" s="216"/>
      <c r="F632" s="216"/>
      <c r="G632" s="133"/>
      <c r="H632" s="129"/>
      <c r="I632" s="129"/>
      <c r="J632" s="129"/>
      <c r="K632" s="129"/>
      <c r="L632" s="129"/>
      <c r="M632" s="223"/>
      <c r="N632" s="220">
        <f t="shared" si="111"/>
        <v>0</v>
      </c>
      <c r="O632" s="220">
        <f>IF(C632='User Input'!$C$1,1,0)</f>
        <v>0</v>
      </c>
      <c r="P632" s="10">
        <f t="shared" si="110"/>
        <v>0</v>
      </c>
      <c r="Q632" s="220">
        <f t="shared" si="104"/>
        <v>0</v>
      </c>
      <c r="R632" s="220">
        <f t="shared" si="105"/>
        <v>0</v>
      </c>
      <c r="S632" s="220">
        <f t="shared" si="106"/>
        <v>0</v>
      </c>
      <c r="T632" s="224">
        <f t="shared" si="107"/>
        <v>0</v>
      </c>
      <c r="U632" s="247"/>
      <c r="V632" s="226"/>
      <c r="W632" s="221"/>
      <c r="X632" s="225"/>
      <c r="Y632" s="216"/>
      <c r="Z632" s="216"/>
      <c r="AA632" s="235"/>
      <c r="AB632" s="217"/>
      <c r="AC632" s="215"/>
      <c r="AD632" s="215"/>
      <c r="AE632" s="129"/>
      <c r="AF632" s="129"/>
      <c r="AG632" s="129"/>
      <c r="AH632" s="10" t="e">
        <f>#REF!*#REF!</f>
        <v>#REF!</v>
      </c>
      <c r="AI632" s="10" t="e">
        <f>#REF!*#REF!</f>
        <v>#REF!</v>
      </c>
      <c r="AJ632" s="10" t="e">
        <f>IF(#REF!='User Input'!$C$1,1,0)</f>
        <v>#REF!</v>
      </c>
      <c r="AK632" s="10" t="e">
        <f t="shared" si="109"/>
        <v>#REF!</v>
      </c>
      <c r="AL632" s="10" t="e">
        <f t="shared" si="108"/>
        <v>#REF!</v>
      </c>
      <c r="AM632" s="10" t="e">
        <f>#REF!</f>
        <v>#REF!</v>
      </c>
      <c r="AN632" s="10" t="e">
        <f>#REF!</f>
        <v>#REF!</v>
      </c>
      <c r="AO632" s="23" t="e">
        <f>#REF!</f>
        <v>#REF!</v>
      </c>
    </row>
    <row r="633" spans="1:41" s="220" customFormat="1">
      <c r="A633" s="238"/>
      <c r="B633" s="221"/>
      <c r="C633" s="221"/>
      <c r="D633" s="222"/>
      <c r="E633" s="216"/>
      <c r="F633" s="216"/>
      <c r="G633" s="133"/>
      <c r="H633" s="129"/>
      <c r="I633" s="129"/>
      <c r="J633" s="129"/>
      <c r="K633" s="129"/>
      <c r="L633" s="129"/>
      <c r="M633" s="223"/>
      <c r="N633" s="220">
        <f t="shared" si="111"/>
        <v>0</v>
      </c>
      <c r="O633" s="220">
        <f>IF(C633='User Input'!$C$1,1,0)</f>
        <v>0</v>
      </c>
      <c r="P633" s="10">
        <f t="shared" si="110"/>
        <v>0</v>
      </c>
      <c r="Q633" s="220">
        <f t="shared" si="104"/>
        <v>0</v>
      </c>
      <c r="R633" s="220">
        <f t="shared" si="105"/>
        <v>0</v>
      </c>
      <c r="S633" s="220">
        <f t="shared" si="106"/>
        <v>0</v>
      </c>
      <c r="T633" s="224">
        <f t="shared" si="107"/>
        <v>0</v>
      </c>
      <c r="U633" s="247"/>
      <c r="V633" s="226"/>
      <c r="W633" s="221"/>
      <c r="X633" s="225"/>
      <c r="Y633" s="216"/>
      <c r="Z633" s="216"/>
      <c r="AA633" s="235"/>
      <c r="AB633" s="217"/>
      <c r="AC633" s="215"/>
      <c r="AD633" s="215"/>
      <c r="AE633" s="129"/>
      <c r="AF633" s="129"/>
      <c r="AG633" s="129"/>
      <c r="AH633" s="10" t="e">
        <f>#REF!*#REF!</f>
        <v>#REF!</v>
      </c>
      <c r="AI633" s="10" t="e">
        <f>#REF!*#REF!</f>
        <v>#REF!</v>
      </c>
      <c r="AJ633" s="10" t="e">
        <f>IF(#REF!='User Input'!$C$1,1,0)</f>
        <v>#REF!</v>
      </c>
      <c r="AK633" s="10" t="e">
        <f t="shared" si="109"/>
        <v>#REF!</v>
      </c>
      <c r="AL633" s="10" t="e">
        <f t="shared" si="108"/>
        <v>#REF!</v>
      </c>
      <c r="AM633" s="10" t="e">
        <f>#REF!</f>
        <v>#REF!</v>
      </c>
      <c r="AN633" s="10" t="e">
        <f>#REF!</f>
        <v>#REF!</v>
      </c>
      <c r="AO633" s="23" t="e">
        <f>#REF!</f>
        <v>#REF!</v>
      </c>
    </row>
    <row r="634" spans="1:41" s="220" customFormat="1">
      <c r="A634" s="238"/>
      <c r="B634" s="221"/>
      <c r="C634" s="221"/>
      <c r="D634" s="222"/>
      <c r="E634" s="216"/>
      <c r="F634" s="216"/>
      <c r="G634" s="133"/>
      <c r="H634" s="129"/>
      <c r="I634" s="129"/>
      <c r="J634" s="129"/>
      <c r="K634" s="129"/>
      <c r="L634" s="129"/>
      <c r="M634" s="223"/>
      <c r="N634" s="220">
        <f t="shared" si="111"/>
        <v>0</v>
      </c>
      <c r="O634" s="220">
        <f>IF(C634='User Input'!$C$1,1,0)</f>
        <v>0</v>
      </c>
      <c r="P634" s="10">
        <f t="shared" si="110"/>
        <v>0</v>
      </c>
      <c r="Q634" s="220">
        <f t="shared" si="104"/>
        <v>0</v>
      </c>
      <c r="R634" s="220">
        <f t="shared" si="105"/>
        <v>0</v>
      </c>
      <c r="S634" s="220">
        <f t="shared" si="106"/>
        <v>0</v>
      </c>
      <c r="T634" s="224">
        <f t="shared" si="107"/>
        <v>0</v>
      </c>
      <c r="U634" s="247"/>
      <c r="V634" s="226"/>
      <c r="W634" s="221"/>
      <c r="X634" s="225"/>
      <c r="Y634" s="216"/>
      <c r="Z634" s="216"/>
      <c r="AA634" s="235"/>
      <c r="AB634" s="217"/>
      <c r="AC634" s="215"/>
      <c r="AD634" s="215"/>
      <c r="AE634" s="129"/>
      <c r="AF634" s="129"/>
      <c r="AG634" s="129"/>
      <c r="AH634" s="10" t="e">
        <f>#REF!*#REF!</f>
        <v>#REF!</v>
      </c>
      <c r="AI634" s="10" t="e">
        <f>#REF!*#REF!</f>
        <v>#REF!</v>
      </c>
      <c r="AJ634" s="10" t="e">
        <f>IF(#REF!='User Input'!$C$1,1,0)</f>
        <v>#REF!</v>
      </c>
      <c r="AK634" s="10" t="e">
        <f t="shared" si="109"/>
        <v>#REF!</v>
      </c>
      <c r="AL634" s="10" t="e">
        <f t="shared" si="108"/>
        <v>#REF!</v>
      </c>
      <c r="AM634" s="10" t="e">
        <f>#REF!</f>
        <v>#REF!</v>
      </c>
      <c r="AN634" s="10" t="e">
        <f>#REF!</f>
        <v>#REF!</v>
      </c>
      <c r="AO634" s="23" t="e">
        <f>#REF!</f>
        <v>#REF!</v>
      </c>
    </row>
    <row r="635" spans="1:41" s="220" customFormat="1">
      <c r="A635" s="238"/>
      <c r="B635" s="221"/>
      <c r="C635" s="221"/>
      <c r="D635" s="222"/>
      <c r="E635" s="216"/>
      <c r="F635" s="216"/>
      <c r="G635" s="133"/>
      <c r="H635" s="129"/>
      <c r="I635" s="129"/>
      <c r="J635" s="129"/>
      <c r="K635" s="129"/>
      <c r="L635" s="129"/>
      <c r="M635" s="223"/>
      <c r="N635" s="220">
        <f t="shared" si="111"/>
        <v>0</v>
      </c>
      <c r="O635" s="220">
        <f>IF(C635='User Input'!$C$1,1,0)</f>
        <v>0</v>
      </c>
      <c r="P635" s="10">
        <f t="shared" si="110"/>
        <v>0</v>
      </c>
      <c r="Q635" s="220">
        <f t="shared" si="104"/>
        <v>0</v>
      </c>
      <c r="R635" s="220">
        <f t="shared" si="105"/>
        <v>0</v>
      </c>
      <c r="S635" s="220">
        <f t="shared" si="106"/>
        <v>0</v>
      </c>
      <c r="T635" s="224">
        <f t="shared" si="107"/>
        <v>0</v>
      </c>
      <c r="U635" s="247"/>
      <c r="V635" s="226"/>
      <c r="W635" s="221"/>
      <c r="X635" s="225"/>
      <c r="Y635" s="216"/>
      <c r="Z635" s="216"/>
      <c r="AA635" s="235"/>
      <c r="AB635" s="217"/>
      <c r="AC635" s="215"/>
      <c r="AD635" s="215"/>
      <c r="AE635" s="129"/>
      <c r="AF635" s="129"/>
      <c r="AG635" s="129"/>
      <c r="AH635" s="10" t="e">
        <f>#REF!*#REF!</f>
        <v>#REF!</v>
      </c>
      <c r="AI635" s="10" t="e">
        <f>#REF!*#REF!</f>
        <v>#REF!</v>
      </c>
      <c r="AJ635" s="10" t="e">
        <f>IF(#REF!='User Input'!$C$1,1,0)</f>
        <v>#REF!</v>
      </c>
      <c r="AK635" s="10" t="e">
        <f t="shared" si="109"/>
        <v>#REF!</v>
      </c>
      <c r="AL635" s="10" t="e">
        <f t="shared" si="108"/>
        <v>#REF!</v>
      </c>
      <c r="AM635" s="10" t="e">
        <f>#REF!</f>
        <v>#REF!</v>
      </c>
      <c r="AN635" s="10" t="e">
        <f>#REF!</f>
        <v>#REF!</v>
      </c>
      <c r="AO635" s="23" t="e">
        <f>#REF!</f>
        <v>#REF!</v>
      </c>
    </row>
    <row r="636" spans="1:41" s="220" customFormat="1">
      <c r="A636" s="238"/>
      <c r="B636" s="221"/>
      <c r="C636" s="221"/>
      <c r="D636" s="222"/>
      <c r="E636" s="216"/>
      <c r="F636" s="216"/>
      <c r="G636" s="133"/>
      <c r="H636" s="129"/>
      <c r="I636" s="129"/>
      <c r="J636" s="129"/>
      <c r="K636" s="129"/>
      <c r="L636" s="129"/>
      <c r="M636" s="223"/>
      <c r="N636" s="220">
        <f t="shared" si="111"/>
        <v>0</v>
      </c>
      <c r="O636" s="220">
        <f>IF(C636='User Input'!$C$1,1,0)</f>
        <v>0</v>
      </c>
      <c r="P636" s="10">
        <f t="shared" si="110"/>
        <v>0</v>
      </c>
      <c r="Q636" s="220">
        <f t="shared" si="104"/>
        <v>0</v>
      </c>
      <c r="R636" s="220">
        <f t="shared" si="105"/>
        <v>0</v>
      </c>
      <c r="S636" s="220">
        <f t="shared" si="106"/>
        <v>0</v>
      </c>
      <c r="T636" s="224">
        <f t="shared" si="107"/>
        <v>0</v>
      </c>
      <c r="U636" s="247"/>
      <c r="V636" s="226"/>
      <c r="W636" s="221"/>
      <c r="X636" s="225"/>
      <c r="Y636" s="216"/>
      <c r="Z636" s="216"/>
      <c r="AA636" s="235"/>
      <c r="AB636" s="217"/>
      <c r="AC636" s="215"/>
      <c r="AD636" s="215"/>
      <c r="AE636" s="129"/>
      <c r="AF636" s="129"/>
      <c r="AG636" s="129"/>
      <c r="AH636" s="10" t="e">
        <f>#REF!*#REF!</f>
        <v>#REF!</v>
      </c>
      <c r="AI636" s="10" t="e">
        <f>#REF!*#REF!</f>
        <v>#REF!</v>
      </c>
      <c r="AJ636" s="10" t="e">
        <f>IF(#REF!='User Input'!$C$1,1,0)</f>
        <v>#REF!</v>
      </c>
      <c r="AK636" s="10" t="e">
        <f t="shared" si="109"/>
        <v>#REF!</v>
      </c>
      <c r="AL636" s="10" t="e">
        <f t="shared" si="108"/>
        <v>#REF!</v>
      </c>
      <c r="AM636" s="10" t="e">
        <f>#REF!</f>
        <v>#REF!</v>
      </c>
      <c r="AN636" s="10" t="e">
        <f>#REF!</f>
        <v>#REF!</v>
      </c>
      <c r="AO636" s="23" t="e">
        <f>#REF!</f>
        <v>#REF!</v>
      </c>
    </row>
    <row r="637" spans="1:41" s="220" customFormat="1">
      <c r="A637" s="238"/>
      <c r="B637" s="221"/>
      <c r="C637" s="221"/>
      <c r="D637" s="222"/>
      <c r="E637" s="216"/>
      <c r="F637" s="216"/>
      <c r="G637" s="133"/>
      <c r="H637" s="129"/>
      <c r="I637" s="129"/>
      <c r="J637" s="129"/>
      <c r="K637" s="129"/>
      <c r="L637" s="129"/>
      <c r="M637" s="223"/>
      <c r="N637" s="220">
        <f t="shared" si="111"/>
        <v>0</v>
      </c>
      <c r="O637" s="220">
        <f>IF(C637='User Input'!$C$1,1,0)</f>
        <v>0</v>
      </c>
      <c r="P637" s="10">
        <f t="shared" si="110"/>
        <v>0</v>
      </c>
      <c r="Q637" s="220">
        <f t="shared" si="104"/>
        <v>0</v>
      </c>
      <c r="R637" s="220">
        <f t="shared" si="105"/>
        <v>0</v>
      </c>
      <c r="S637" s="220">
        <f t="shared" si="106"/>
        <v>0</v>
      </c>
      <c r="T637" s="224">
        <f t="shared" si="107"/>
        <v>0</v>
      </c>
      <c r="U637" s="247"/>
      <c r="V637" s="226"/>
      <c r="W637" s="221"/>
      <c r="X637" s="225"/>
      <c r="Y637" s="216"/>
      <c r="Z637" s="216"/>
      <c r="AA637" s="235"/>
      <c r="AB637" s="217"/>
      <c r="AC637" s="215"/>
      <c r="AD637" s="215"/>
      <c r="AE637" s="129"/>
      <c r="AF637" s="129"/>
      <c r="AG637" s="129"/>
      <c r="AH637" s="10" t="e">
        <f>#REF!*#REF!</f>
        <v>#REF!</v>
      </c>
      <c r="AI637" s="10" t="e">
        <f>#REF!*#REF!</f>
        <v>#REF!</v>
      </c>
      <c r="AJ637" s="10" t="e">
        <f>IF(#REF!='User Input'!$C$1,1,0)</f>
        <v>#REF!</v>
      </c>
      <c r="AK637" s="10" t="e">
        <f t="shared" si="109"/>
        <v>#REF!</v>
      </c>
      <c r="AL637" s="10" t="e">
        <f t="shared" si="108"/>
        <v>#REF!</v>
      </c>
      <c r="AM637" s="10" t="e">
        <f>#REF!</f>
        <v>#REF!</v>
      </c>
      <c r="AN637" s="10" t="e">
        <f>#REF!</f>
        <v>#REF!</v>
      </c>
      <c r="AO637" s="23" t="e">
        <f>#REF!</f>
        <v>#REF!</v>
      </c>
    </row>
    <row r="638" spans="1:41" s="220" customFormat="1">
      <c r="A638" s="238"/>
      <c r="B638" s="221"/>
      <c r="C638" s="221"/>
      <c r="D638" s="222"/>
      <c r="E638" s="216"/>
      <c r="F638" s="216"/>
      <c r="G638" s="133"/>
      <c r="H638" s="129"/>
      <c r="I638" s="129"/>
      <c r="J638" s="129"/>
      <c r="K638" s="129"/>
      <c r="L638" s="129"/>
      <c r="M638" s="223"/>
      <c r="N638" s="220">
        <f t="shared" si="111"/>
        <v>0</v>
      </c>
      <c r="O638" s="220">
        <f>IF(C638='User Input'!$C$1,1,0)</f>
        <v>0</v>
      </c>
      <c r="P638" s="10">
        <f t="shared" si="110"/>
        <v>0</v>
      </c>
      <c r="Q638" s="220">
        <f t="shared" si="104"/>
        <v>0</v>
      </c>
      <c r="R638" s="220">
        <f t="shared" si="105"/>
        <v>0</v>
      </c>
      <c r="S638" s="220">
        <f t="shared" si="106"/>
        <v>0</v>
      </c>
      <c r="T638" s="224">
        <f t="shared" si="107"/>
        <v>0</v>
      </c>
      <c r="U638" s="247"/>
      <c r="V638" s="226"/>
      <c r="W638" s="221"/>
      <c r="X638" s="225"/>
      <c r="Y638" s="216"/>
      <c r="Z638" s="216"/>
      <c r="AA638" s="235"/>
      <c r="AB638" s="217"/>
      <c r="AC638" s="215"/>
      <c r="AD638" s="215"/>
      <c r="AE638" s="129"/>
      <c r="AF638" s="129"/>
      <c r="AG638" s="129"/>
      <c r="AH638" s="10" t="e">
        <f>#REF!*#REF!</f>
        <v>#REF!</v>
      </c>
      <c r="AI638" s="10" t="e">
        <f>#REF!*#REF!</f>
        <v>#REF!</v>
      </c>
      <c r="AJ638" s="10" t="e">
        <f>IF(#REF!='User Input'!$C$1,1,0)</f>
        <v>#REF!</v>
      </c>
      <c r="AK638" s="10" t="e">
        <f t="shared" si="109"/>
        <v>#REF!</v>
      </c>
      <c r="AL638" s="10" t="e">
        <f t="shared" si="108"/>
        <v>#REF!</v>
      </c>
      <c r="AM638" s="10" t="e">
        <f>#REF!</f>
        <v>#REF!</v>
      </c>
      <c r="AN638" s="10" t="e">
        <f>#REF!</f>
        <v>#REF!</v>
      </c>
      <c r="AO638" s="23" t="e">
        <f>#REF!</f>
        <v>#REF!</v>
      </c>
    </row>
    <row r="639" spans="1:41" s="220" customFormat="1">
      <c r="A639" s="238"/>
      <c r="B639" s="221"/>
      <c r="C639" s="221"/>
      <c r="D639" s="222"/>
      <c r="E639" s="216"/>
      <c r="F639" s="216"/>
      <c r="G639" s="133"/>
      <c r="H639" s="129"/>
      <c r="I639" s="129"/>
      <c r="J639" s="129"/>
      <c r="K639" s="129"/>
      <c r="L639" s="129"/>
      <c r="M639" s="223"/>
      <c r="N639" s="220">
        <f t="shared" si="111"/>
        <v>0</v>
      </c>
      <c r="O639" s="220">
        <f>IF(C639='User Input'!$C$1,1,0)</f>
        <v>0</v>
      </c>
      <c r="P639" s="10">
        <f t="shared" si="110"/>
        <v>0</v>
      </c>
      <c r="Q639" s="220">
        <f t="shared" si="104"/>
        <v>0</v>
      </c>
      <c r="R639" s="220">
        <f t="shared" si="105"/>
        <v>0</v>
      </c>
      <c r="S639" s="220">
        <f t="shared" si="106"/>
        <v>0</v>
      </c>
      <c r="T639" s="224">
        <f t="shared" si="107"/>
        <v>0</v>
      </c>
      <c r="U639" s="247"/>
      <c r="V639" s="226"/>
      <c r="W639" s="221"/>
      <c r="X639" s="225"/>
      <c r="Y639" s="216"/>
      <c r="Z639" s="216"/>
      <c r="AA639" s="235"/>
      <c r="AB639" s="217"/>
      <c r="AC639" s="215"/>
      <c r="AD639" s="215"/>
      <c r="AE639" s="129"/>
      <c r="AF639" s="129"/>
      <c r="AG639" s="129"/>
      <c r="AH639" s="10" t="e">
        <f>#REF!*#REF!</f>
        <v>#REF!</v>
      </c>
      <c r="AI639" s="10" t="e">
        <f>#REF!*#REF!</f>
        <v>#REF!</v>
      </c>
      <c r="AJ639" s="10" t="e">
        <f>IF(#REF!='User Input'!$C$1,1,0)</f>
        <v>#REF!</v>
      </c>
      <c r="AK639" s="10" t="e">
        <f t="shared" si="109"/>
        <v>#REF!</v>
      </c>
      <c r="AL639" s="10" t="e">
        <f t="shared" si="108"/>
        <v>#REF!</v>
      </c>
      <c r="AM639" s="10" t="e">
        <f>#REF!</f>
        <v>#REF!</v>
      </c>
      <c r="AN639" s="10" t="e">
        <f>#REF!</f>
        <v>#REF!</v>
      </c>
      <c r="AO639" s="23" t="e">
        <f>#REF!</f>
        <v>#REF!</v>
      </c>
    </row>
    <row r="640" spans="1:41" s="220" customFormat="1">
      <c r="A640" s="238"/>
      <c r="B640" s="221"/>
      <c r="C640" s="221"/>
      <c r="D640" s="222"/>
      <c r="E640" s="216"/>
      <c r="F640" s="216"/>
      <c r="G640" s="133"/>
      <c r="H640" s="129"/>
      <c r="I640" s="129"/>
      <c r="J640" s="129"/>
      <c r="K640" s="129"/>
      <c r="L640" s="129"/>
      <c r="M640" s="223"/>
      <c r="N640" s="220">
        <f t="shared" si="111"/>
        <v>0</v>
      </c>
      <c r="O640" s="220">
        <f>IF(C640='User Input'!$C$1,1,0)</f>
        <v>0</v>
      </c>
      <c r="P640" s="10">
        <f t="shared" si="110"/>
        <v>0</v>
      </c>
      <c r="Q640" s="220">
        <f t="shared" si="104"/>
        <v>0</v>
      </c>
      <c r="R640" s="220">
        <f t="shared" si="105"/>
        <v>0</v>
      </c>
      <c r="S640" s="220">
        <f t="shared" si="106"/>
        <v>0</v>
      </c>
      <c r="T640" s="224">
        <f t="shared" si="107"/>
        <v>0</v>
      </c>
      <c r="U640" s="247"/>
      <c r="V640" s="226"/>
      <c r="W640" s="221"/>
      <c r="X640" s="225"/>
      <c r="Y640" s="216"/>
      <c r="Z640" s="216"/>
      <c r="AA640" s="235"/>
      <c r="AB640" s="217"/>
      <c r="AC640" s="215"/>
      <c r="AD640" s="215"/>
      <c r="AE640" s="129"/>
      <c r="AF640" s="129"/>
      <c r="AG640" s="129"/>
      <c r="AH640" s="10" t="e">
        <f>#REF!*#REF!</f>
        <v>#REF!</v>
      </c>
      <c r="AI640" s="10" t="e">
        <f>#REF!*#REF!</f>
        <v>#REF!</v>
      </c>
      <c r="AJ640" s="10" t="e">
        <f>IF(#REF!='User Input'!$C$1,1,0)</f>
        <v>#REF!</v>
      </c>
      <c r="AK640" s="10" t="e">
        <f t="shared" si="109"/>
        <v>#REF!</v>
      </c>
      <c r="AL640" s="10" t="e">
        <f t="shared" si="108"/>
        <v>#REF!</v>
      </c>
      <c r="AM640" s="10" t="e">
        <f>#REF!</f>
        <v>#REF!</v>
      </c>
      <c r="AN640" s="10" t="e">
        <f>#REF!</f>
        <v>#REF!</v>
      </c>
      <c r="AO640" s="23" t="e">
        <f>#REF!</f>
        <v>#REF!</v>
      </c>
    </row>
    <row r="641" spans="1:41" s="220" customFormat="1">
      <c r="A641" s="238"/>
      <c r="B641" s="221"/>
      <c r="C641" s="221"/>
      <c r="D641" s="222"/>
      <c r="E641" s="216"/>
      <c r="F641" s="216"/>
      <c r="G641" s="133"/>
      <c r="H641" s="129"/>
      <c r="I641" s="129"/>
      <c r="J641" s="129"/>
      <c r="K641" s="129"/>
      <c r="L641" s="129"/>
      <c r="M641" s="223"/>
      <c r="N641" s="220">
        <f t="shared" si="111"/>
        <v>0</v>
      </c>
      <c r="O641" s="220">
        <f>IF(C641='User Input'!$C$1,1,0)</f>
        <v>0</v>
      </c>
      <c r="P641" s="10">
        <f t="shared" si="110"/>
        <v>0</v>
      </c>
      <c r="Q641" s="220">
        <f t="shared" si="104"/>
        <v>0</v>
      </c>
      <c r="R641" s="220">
        <f t="shared" si="105"/>
        <v>0</v>
      </c>
      <c r="S641" s="220">
        <f t="shared" si="106"/>
        <v>0</v>
      </c>
      <c r="T641" s="224">
        <f t="shared" si="107"/>
        <v>0</v>
      </c>
      <c r="U641" s="247"/>
      <c r="V641" s="226"/>
      <c r="W641" s="221"/>
      <c r="X641" s="225"/>
      <c r="Y641" s="216"/>
      <c r="Z641" s="216"/>
      <c r="AA641" s="235"/>
      <c r="AB641" s="217"/>
      <c r="AC641" s="215"/>
      <c r="AD641" s="215"/>
      <c r="AE641" s="129"/>
      <c r="AF641" s="129"/>
      <c r="AG641" s="129"/>
      <c r="AH641" s="10" t="e">
        <f>#REF!*#REF!</f>
        <v>#REF!</v>
      </c>
      <c r="AI641" s="10" t="e">
        <f>#REF!*#REF!</f>
        <v>#REF!</v>
      </c>
      <c r="AJ641" s="10" t="e">
        <f>IF(#REF!='User Input'!$C$1,1,0)</f>
        <v>#REF!</v>
      </c>
      <c r="AK641" s="10" t="e">
        <f t="shared" si="109"/>
        <v>#REF!</v>
      </c>
      <c r="AL641" s="10" t="e">
        <f t="shared" si="108"/>
        <v>#REF!</v>
      </c>
      <c r="AM641" s="10" t="e">
        <f>#REF!</f>
        <v>#REF!</v>
      </c>
      <c r="AN641" s="10" t="e">
        <f>#REF!</f>
        <v>#REF!</v>
      </c>
      <c r="AO641" s="23" t="e">
        <f>#REF!</f>
        <v>#REF!</v>
      </c>
    </row>
    <row r="642" spans="1:41" s="220" customFormat="1">
      <c r="A642" s="238"/>
      <c r="B642" s="221"/>
      <c r="C642" s="221"/>
      <c r="D642" s="222"/>
      <c r="E642" s="216"/>
      <c r="F642" s="216"/>
      <c r="G642" s="133"/>
      <c r="H642" s="129"/>
      <c r="I642" s="129"/>
      <c r="J642" s="129"/>
      <c r="K642" s="129"/>
      <c r="L642" s="129"/>
      <c r="M642" s="223"/>
      <c r="N642" s="220">
        <f t="shared" si="111"/>
        <v>0</v>
      </c>
      <c r="O642" s="220">
        <f>IF(C642='User Input'!$C$1,1,0)</f>
        <v>0</v>
      </c>
      <c r="P642" s="10">
        <f t="shared" si="110"/>
        <v>0</v>
      </c>
      <c r="Q642" s="220">
        <f t="shared" si="104"/>
        <v>0</v>
      </c>
      <c r="R642" s="220">
        <f t="shared" si="105"/>
        <v>0</v>
      </c>
      <c r="S642" s="220">
        <f t="shared" si="106"/>
        <v>0</v>
      </c>
      <c r="T642" s="224">
        <f t="shared" si="107"/>
        <v>0</v>
      </c>
      <c r="U642" s="247"/>
      <c r="V642" s="226"/>
      <c r="W642" s="221"/>
      <c r="X642" s="225"/>
      <c r="Y642" s="216"/>
      <c r="Z642" s="216"/>
      <c r="AA642" s="235"/>
      <c r="AB642" s="217"/>
      <c r="AC642" s="215"/>
      <c r="AD642" s="215"/>
      <c r="AE642" s="129"/>
      <c r="AF642" s="129"/>
      <c r="AG642" s="129"/>
      <c r="AH642" s="10" t="e">
        <f>#REF!*#REF!</f>
        <v>#REF!</v>
      </c>
      <c r="AI642" s="10" t="e">
        <f>#REF!*#REF!</f>
        <v>#REF!</v>
      </c>
      <c r="AJ642" s="10" t="e">
        <f>IF(#REF!='User Input'!$C$1,1,0)</f>
        <v>#REF!</v>
      </c>
      <c r="AK642" s="10" t="e">
        <f t="shared" si="109"/>
        <v>#REF!</v>
      </c>
      <c r="AL642" s="10" t="e">
        <f t="shared" si="108"/>
        <v>#REF!</v>
      </c>
      <c r="AM642" s="10" t="e">
        <f>#REF!</f>
        <v>#REF!</v>
      </c>
      <c r="AN642" s="10" t="e">
        <f>#REF!</f>
        <v>#REF!</v>
      </c>
      <c r="AO642" s="23" t="e">
        <f>#REF!</f>
        <v>#REF!</v>
      </c>
    </row>
    <row r="643" spans="1:41" s="220" customFormat="1">
      <c r="A643" s="238"/>
      <c r="B643" s="221"/>
      <c r="C643" s="221"/>
      <c r="D643" s="222"/>
      <c r="E643" s="216"/>
      <c r="F643" s="216"/>
      <c r="G643" s="133"/>
      <c r="H643" s="129"/>
      <c r="I643" s="129"/>
      <c r="J643" s="129"/>
      <c r="K643" s="129"/>
      <c r="L643" s="129"/>
      <c r="M643" s="223"/>
      <c r="N643" s="220">
        <f t="shared" si="111"/>
        <v>0</v>
      </c>
      <c r="O643" s="220">
        <f>IF(C643='User Input'!$C$1,1,0)</f>
        <v>0</v>
      </c>
      <c r="P643" s="10">
        <f t="shared" si="110"/>
        <v>0</v>
      </c>
      <c r="Q643" s="220">
        <f t="shared" ref="Q643:Q706" si="112">IF(P643=P642,0,P643)</f>
        <v>0</v>
      </c>
      <c r="R643" s="220">
        <f t="shared" ref="R643:R711" si="113">B643</f>
        <v>0</v>
      </c>
      <c r="S643" s="220">
        <f t="shared" ref="S643:S711" si="114">D643</f>
        <v>0</v>
      </c>
      <c r="T643" s="224">
        <f t="shared" ref="T643:T711" si="115">G643</f>
        <v>0</v>
      </c>
      <c r="U643" s="247"/>
      <c r="V643" s="226"/>
      <c r="W643" s="221"/>
      <c r="X643" s="225"/>
      <c r="Y643" s="216"/>
      <c r="Z643" s="216"/>
      <c r="AA643" s="235"/>
      <c r="AB643" s="217"/>
      <c r="AC643" s="215"/>
      <c r="AD643" s="215"/>
      <c r="AE643" s="129"/>
      <c r="AF643" s="129"/>
      <c r="AG643" s="129"/>
      <c r="AH643" s="10" t="e">
        <f>#REF!*#REF!</f>
        <v>#REF!</v>
      </c>
      <c r="AI643" s="10" t="e">
        <f>#REF!*#REF!</f>
        <v>#REF!</v>
      </c>
      <c r="AJ643" s="10" t="e">
        <f>IF(#REF!='User Input'!$C$1,1,0)</f>
        <v>#REF!</v>
      </c>
      <c r="AK643" s="10" t="e">
        <f t="shared" si="109"/>
        <v>#REF!</v>
      </c>
      <c r="AL643" s="10" t="e">
        <f t="shared" ref="AL643:AL706" si="116">IF(AK643=AK642,0,AK643)</f>
        <v>#REF!</v>
      </c>
      <c r="AM643" s="10" t="e">
        <f>#REF!</f>
        <v>#REF!</v>
      </c>
      <c r="AN643" s="10" t="e">
        <f>#REF!</f>
        <v>#REF!</v>
      </c>
      <c r="AO643" s="23" t="e">
        <f>#REF!</f>
        <v>#REF!</v>
      </c>
    </row>
    <row r="644" spans="1:41" s="220" customFormat="1">
      <c r="A644" s="238"/>
      <c r="B644" s="221"/>
      <c r="C644" s="221"/>
      <c r="D644" s="222"/>
      <c r="E644" s="216"/>
      <c r="F644" s="216"/>
      <c r="G644" s="133"/>
      <c r="H644" s="129"/>
      <c r="I644" s="129"/>
      <c r="J644" s="129"/>
      <c r="K644" s="129"/>
      <c r="L644" s="129"/>
      <c r="M644" s="223"/>
      <c r="N644" s="220">
        <f t="shared" si="111"/>
        <v>0</v>
      </c>
      <c r="O644" s="220">
        <f>IF(C644='User Input'!$C$1,1,0)</f>
        <v>0</v>
      </c>
      <c r="P644" s="10">
        <f t="shared" si="110"/>
        <v>0</v>
      </c>
      <c r="Q644" s="220">
        <f t="shared" si="112"/>
        <v>0</v>
      </c>
      <c r="R644" s="220">
        <f t="shared" si="113"/>
        <v>0</v>
      </c>
      <c r="S644" s="220">
        <f t="shared" si="114"/>
        <v>0</v>
      </c>
      <c r="T644" s="224">
        <f t="shared" si="115"/>
        <v>0</v>
      </c>
      <c r="U644" s="247"/>
      <c r="V644" s="226"/>
      <c r="W644" s="221"/>
      <c r="X644" s="225"/>
      <c r="Y644" s="216"/>
      <c r="Z644" s="216"/>
      <c r="AA644" s="235"/>
      <c r="AB644" s="217"/>
      <c r="AC644" s="215"/>
      <c r="AD644" s="215"/>
      <c r="AE644" s="129"/>
      <c r="AF644" s="129"/>
      <c r="AG644" s="129"/>
      <c r="AH644" s="10" t="e">
        <f>#REF!*#REF!</f>
        <v>#REF!</v>
      </c>
      <c r="AI644" s="10" t="e">
        <f>#REF!*#REF!</f>
        <v>#REF!</v>
      </c>
      <c r="AJ644" s="10" t="e">
        <f>IF(#REF!='User Input'!$C$1,1,0)</f>
        <v>#REF!</v>
      </c>
      <c r="AK644" s="10" t="e">
        <f t="shared" ref="AK644:AK707" si="117">AJ644+AK643</f>
        <v>#REF!</v>
      </c>
      <c r="AL644" s="10" t="e">
        <f t="shared" si="116"/>
        <v>#REF!</v>
      </c>
      <c r="AM644" s="10" t="e">
        <f>#REF!</f>
        <v>#REF!</v>
      </c>
      <c r="AN644" s="10" t="e">
        <f>#REF!</f>
        <v>#REF!</v>
      </c>
      <c r="AO644" s="23" t="e">
        <f>#REF!</f>
        <v>#REF!</v>
      </c>
    </row>
    <row r="645" spans="1:41" s="220" customFormat="1">
      <c r="A645" s="238"/>
      <c r="B645" s="221"/>
      <c r="C645" s="221"/>
      <c r="D645" s="222"/>
      <c r="E645" s="216"/>
      <c r="F645" s="216"/>
      <c r="G645" s="133"/>
      <c r="H645" s="129"/>
      <c r="I645" s="129"/>
      <c r="J645" s="129"/>
      <c r="K645" s="129"/>
      <c r="L645" s="129"/>
      <c r="M645" s="223"/>
      <c r="N645" s="220">
        <f t="shared" si="111"/>
        <v>0</v>
      </c>
      <c r="O645" s="220">
        <f>IF(C645='User Input'!$C$1,1,0)</f>
        <v>0</v>
      </c>
      <c r="P645" s="10">
        <f t="shared" si="110"/>
        <v>0</v>
      </c>
      <c r="Q645" s="220">
        <f t="shared" si="112"/>
        <v>0</v>
      </c>
      <c r="R645" s="220">
        <f t="shared" si="113"/>
        <v>0</v>
      </c>
      <c r="S645" s="220">
        <f t="shared" si="114"/>
        <v>0</v>
      </c>
      <c r="T645" s="224">
        <f t="shared" si="115"/>
        <v>0</v>
      </c>
      <c r="U645" s="247"/>
      <c r="V645" s="226"/>
      <c r="W645" s="221"/>
      <c r="X645" s="225"/>
      <c r="Y645" s="216"/>
      <c r="Z645" s="216"/>
      <c r="AA645" s="235"/>
      <c r="AB645" s="217"/>
      <c r="AC645" s="215"/>
      <c r="AD645" s="215"/>
      <c r="AE645" s="129"/>
      <c r="AF645" s="129"/>
      <c r="AG645" s="129"/>
      <c r="AH645" s="10" t="e">
        <f>#REF!*#REF!</f>
        <v>#REF!</v>
      </c>
      <c r="AI645" s="10" t="e">
        <f>#REF!*#REF!</f>
        <v>#REF!</v>
      </c>
      <c r="AJ645" s="10" t="e">
        <f>IF(#REF!='User Input'!$C$1,1,0)</f>
        <v>#REF!</v>
      </c>
      <c r="AK645" s="10" t="e">
        <f t="shared" si="117"/>
        <v>#REF!</v>
      </c>
      <c r="AL645" s="10" t="e">
        <f t="shared" si="116"/>
        <v>#REF!</v>
      </c>
      <c r="AM645" s="10" t="e">
        <f>#REF!</f>
        <v>#REF!</v>
      </c>
      <c r="AN645" s="10" t="e">
        <f>#REF!</f>
        <v>#REF!</v>
      </c>
      <c r="AO645" s="23" t="e">
        <f>#REF!</f>
        <v>#REF!</v>
      </c>
    </row>
    <row r="646" spans="1:41" s="220" customFormat="1">
      <c r="A646" s="238"/>
      <c r="B646" s="221"/>
      <c r="C646" s="221"/>
      <c r="D646" s="222"/>
      <c r="E646" s="216"/>
      <c r="F646" s="216"/>
      <c r="G646" s="133"/>
      <c r="H646" s="129"/>
      <c r="I646" s="129"/>
      <c r="J646" s="129"/>
      <c r="K646" s="129"/>
      <c r="L646" s="129"/>
      <c r="M646" s="223"/>
      <c r="N646" s="220">
        <f t="shared" si="111"/>
        <v>0</v>
      </c>
      <c r="O646" s="220">
        <f>IF(C646='User Input'!$C$1,1,0)</f>
        <v>0</v>
      </c>
      <c r="P646" s="10">
        <f t="shared" si="110"/>
        <v>0</v>
      </c>
      <c r="Q646" s="220">
        <f t="shared" si="112"/>
        <v>0</v>
      </c>
      <c r="R646" s="220">
        <f t="shared" si="113"/>
        <v>0</v>
      </c>
      <c r="S646" s="220">
        <f t="shared" si="114"/>
        <v>0</v>
      </c>
      <c r="T646" s="224">
        <f t="shared" si="115"/>
        <v>0</v>
      </c>
      <c r="U646" s="247"/>
      <c r="V646" s="226"/>
      <c r="W646" s="221"/>
      <c r="X646" s="225"/>
      <c r="Y646" s="216"/>
      <c r="Z646" s="216"/>
      <c r="AA646" s="235"/>
      <c r="AB646" s="217"/>
      <c r="AC646" s="215"/>
      <c r="AD646" s="215"/>
      <c r="AE646" s="129"/>
      <c r="AF646" s="129"/>
      <c r="AG646" s="129"/>
      <c r="AH646" s="10" t="e">
        <f>#REF!*#REF!</f>
        <v>#REF!</v>
      </c>
      <c r="AI646" s="10" t="e">
        <f>#REF!*#REF!</f>
        <v>#REF!</v>
      </c>
      <c r="AJ646" s="10" t="e">
        <f>IF(#REF!='User Input'!$C$1,1,0)</f>
        <v>#REF!</v>
      </c>
      <c r="AK646" s="10" t="e">
        <f t="shared" si="117"/>
        <v>#REF!</v>
      </c>
      <c r="AL646" s="10" t="e">
        <f t="shared" si="116"/>
        <v>#REF!</v>
      </c>
      <c r="AM646" s="10" t="e">
        <f>#REF!</f>
        <v>#REF!</v>
      </c>
      <c r="AN646" s="10" t="e">
        <f>#REF!</f>
        <v>#REF!</v>
      </c>
      <c r="AO646" s="23" t="e">
        <f>#REF!</f>
        <v>#REF!</v>
      </c>
    </row>
    <row r="647" spans="1:41" s="220" customFormat="1">
      <c r="A647" s="238"/>
      <c r="B647" s="221"/>
      <c r="C647" s="221"/>
      <c r="D647" s="222"/>
      <c r="E647" s="216"/>
      <c r="F647" s="216"/>
      <c r="G647" s="133"/>
      <c r="H647" s="129"/>
      <c r="I647" s="129"/>
      <c r="J647" s="129"/>
      <c r="K647" s="129"/>
      <c r="L647" s="129"/>
      <c r="M647" s="223"/>
      <c r="N647" s="220">
        <f t="shared" si="111"/>
        <v>0</v>
      </c>
      <c r="O647" s="220">
        <f>IF(C647='User Input'!$C$1,1,0)</f>
        <v>0</v>
      </c>
      <c r="P647" s="10">
        <f t="shared" si="110"/>
        <v>0</v>
      </c>
      <c r="Q647" s="220">
        <f t="shared" si="112"/>
        <v>0</v>
      </c>
      <c r="R647" s="220">
        <f t="shared" si="113"/>
        <v>0</v>
      </c>
      <c r="S647" s="220">
        <f t="shared" si="114"/>
        <v>0</v>
      </c>
      <c r="T647" s="224">
        <f t="shared" si="115"/>
        <v>0</v>
      </c>
      <c r="U647" s="247"/>
      <c r="V647" s="226"/>
      <c r="W647" s="221"/>
      <c r="X647" s="225"/>
      <c r="Y647" s="216"/>
      <c r="Z647" s="216"/>
      <c r="AA647" s="235"/>
      <c r="AB647" s="217"/>
      <c r="AC647" s="215"/>
      <c r="AD647" s="215"/>
      <c r="AE647" s="129"/>
      <c r="AF647" s="129"/>
      <c r="AG647" s="129"/>
      <c r="AH647" s="10" t="e">
        <f>#REF!*#REF!</f>
        <v>#REF!</v>
      </c>
      <c r="AI647" s="10" t="e">
        <f>#REF!*#REF!</f>
        <v>#REF!</v>
      </c>
      <c r="AJ647" s="10" t="e">
        <f>IF(#REF!='User Input'!$C$1,1,0)</f>
        <v>#REF!</v>
      </c>
      <c r="AK647" s="10" t="e">
        <f t="shared" si="117"/>
        <v>#REF!</v>
      </c>
      <c r="AL647" s="10" t="e">
        <f t="shared" si="116"/>
        <v>#REF!</v>
      </c>
      <c r="AM647" s="10" t="e">
        <f>#REF!</f>
        <v>#REF!</v>
      </c>
      <c r="AN647" s="10" t="e">
        <f>#REF!</f>
        <v>#REF!</v>
      </c>
      <c r="AO647" s="23" t="e">
        <f>#REF!</f>
        <v>#REF!</v>
      </c>
    </row>
    <row r="648" spans="1:41" s="220" customFormat="1">
      <c r="A648" s="238"/>
      <c r="B648" s="221"/>
      <c r="C648" s="221"/>
      <c r="D648" s="222"/>
      <c r="E648" s="216"/>
      <c r="F648" s="216"/>
      <c r="G648" s="133"/>
      <c r="H648" s="129"/>
      <c r="I648" s="129"/>
      <c r="J648" s="129"/>
      <c r="K648" s="129"/>
      <c r="L648" s="129"/>
      <c r="M648" s="223"/>
      <c r="N648" s="220">
        <f t="shared" si="111"/>
        <v>0</v>
      </c>
      <c r="O648" s="220">
        <f>IF(C648='User Input'!$C$1,1,0)</f>
        <v>0</v>
      </c>
      <c r="P648" s="10">
        <f t="shared" si="110"/>
        <v>0</v>
      </c>
      <c r="Q648" s="220">
        <f t="shared" si="112"/>
        <v>0</v>
      </c>
      <c r="R648" s="220">
        <f t="shared" si="113"/>
        <v>0</v>
      </c>
      <c r="S648" s="220">
        <f t="shared" si="114"/>
        <v>0</v>
      </c>
      <c r="T648" s="224">
        <f t="shared" si="115"/>
        <v>0</v>
      </c>
      <c r="U648" s="247"/>
      <c r="V648" s="226"/>
      <c r="W648" s="221"/>
      <c r="X648" s="225"/>
      <c r="Y648" s="216"/>
      <c r="Z648" s="216"/>
      <c r="AA648" s="235"/>
      <c r="AB648" s="217"/>
      <c r="AC648" s="215"/>
      <c r="AD648" s="215"/>
      <c r="AE648" s="129"/>
      <c r="AF648" s="129"/>
      <c r="AG648" s="129"/>
      <c r="AH648" s="10" t="e">
        <f>#REF!*#REF!</f>
        <v>#REF!</v>
      </c>
      <c r="AI648" s="10" t="e">
        <f>#REF!*#REF!</f>
        <v>#REF!</v>
      </c>
      <c r="AJ648" s="10" t="e">
        <f>IF(#REF!='User Input'!$C$1,1,0)</f>
        <v>#REF!</v>
      </c>
      <c r="AK648" s="10" t="e">
        <f t="shared" si="117"/>
        <v>#REF!</v>
      </c>
      <c r="AL648" s="10" t="e">
        <f t="shared" si="116"/>
        <v>#REF!</v>
      </c>
      <c r="AM648" s="10" t="e">
        <f>#REF!</f>
        <v>#REF!</v>
      </c>
      <c r="AN648" s="10" t="e">
        <f>#REF!</f>
        <v>#REF!</v>
      </c>
      <c r="AO648" s="23" t="e">
        <f>#REF!</f>
        <v>#REF!</v>
      </c>
    </row>
    <row r="649" spans="1:41" s="220" customFormat="1">
      <c r="A649" s="238"/>
      <c r="B649" s="221"/>
      <c r="C649" s="221"/>
      <c r="D649" s="222"/>
      <c r="E649" s="216"/>
      <c r="F649" s="216"/>
      <c r="G649" s="133"/>
      <c r="H649" s="129"/>
      <c r="I649" s="129"/>
      <c r="J649" s="129"/>
      <c r="K649" s="129"/>
      <c r="L649" s="129"/>
      <c r="M649" s="223"/>
      <c r="N649" s="220">
        <f t="shared" si="111"/>
        <v>0</v>
      </c>
      <c r="O649" s="220">
        <f>IF(C649='User Input'!$C$1,1,0)</f>
        <v>0</v>
      </c>
      <c r="P649" s="10">
        <f t="shared" si="110"/>
        <v>0</v>
      </c>
      <c r="Q649" s="220">
        <f t="shared" si="112"/>
        <v>0</v>
      </c>
      <c r="R649" s="220">
        <f t="shared" si="113"/>
        <v>0</v>
      </c>
      <c r="S649" s="220">
        <f t="shared" si="114"/>
        <v>0</v>
      </c>
      <c r="T649" s="224">
        <f t="shared" si="115"/>
        <v>0</v>
      </c>
      <c r="U649" s="247"/>
      <c r="V649" s="226"/>
      <c r="W649" s="221"/>
      <c r="X649" s="225"/>
      <c r="Y649" s="216"/>
      <c r="Z649" s="216"/>
      <c r="AA649" s="235"/>
      <c r="AB649" s="217"/>
      <c r="AC649" s="215"/>
      <c r="AD649" s="215"/>
      <c r="AE649" s="129"/>
      <c r="AF649" s="129"/>
      <c r="AG649" s="129"/>
      <c r="AH649" s="10" t="e">
        <f>#REF!*#REF!</f>
        <v>#REF!</v>
      </c>
      <c r="AI649" s="10" t="e">
        <f>#REF!*#REF!</f>
        <v>#REF!</v>
      </c>
      <c r="AJ649" s="10" t="e">
        <f>IF(#REF!='User Input'!$C$1,1,0)</f>
        <v>#REF!</v>
      </c>
      <c r="AK649" s="10" t="e">
        <f t="shared" si="117"/>
        <v>#REF!</v>
      </c>
      <c r="AL649" s="10" t="e">
        <f t="shared" si="116"/>
        <v>#REF!</v>
      </c>
      <c r="AM649" s="10" t="e">
        <f>#REF!</f>
        <v>#REF!</v>
      </c>
      <c r="AN649" s="10" t="e">
        <f>#REF!</f>
        <v>#REF!</v>
      </c>
      <c r="AO649" s="23" t="e">
        <f>#REF!</f>
        <v>#REF!</v>
      </c>
    </row>
    <row r="650" spans="1:41" s="220" customFormat="1">
      <c r="A650" s="238"/>
      <c r="B650" s="221"/>
      <c r="C650" s="221"/>
      <c r="D650" s="222"/>
      <c r="E650" s="216"/>
      <c r="F650" s="216"/>
      <c r="G650" s="133"/>
      <c r="H650" s="129"/>
      <c r="I650" s="129"/>
      <c r="J650" s="129"/>
      <c r="K650" s="129"/>
      <c r="L650" s="129"/>
      <c r="M650" s="223"/>
      <c r="N650" s="220">
        <f t="shared" si="111"/>
        <v>0</v>
      </c>
      <c r="O650" s="220">
        <f>IF(C650='User Input'!$C$1,1,0)</f>
        <v>0</v>
      </c>
      <c r="P650" s="10">
        <f t="shared" si="110"/>
        <v>0</v>
      </c>
      <c r="Q650" s="220">
        <f t="shared" si="112"/>
        <v>0</v>
      </c>
      <c r="R650" s="220">
        <f t="shared" si="113"/>
        <v>0</v>
      </c>
      <c r="S650" s="220">
        <f t="shared" si="114"/>
        <v>0</v>
      </c>
      <c r="T650" s="224">
        <f t="shared" si="115"/>
        <v>0</v>
      </c>
      <c r="U650" s="247"/>
      <c r="V650" s="226"/>
      <c r="W650" s="221"/>
      <c r="X650" s="225"/>
      <c r="Y650" s="216"/>
      <c r="Z650" s="216"/>
      <c r="AA650" s="235"/>
      <c r="AB650" s="217"/>
      <c r="AC650" s="215"/>
      <c r="AD650" s="215"/>
      <c r="AE650" s="129"/>
      <c r="AF650" s="129"/>
      <c r="AG650" s="129"/>
      <c r="AH650" s="10" t="e">
        <f>#REF!*#REF!</f>
        <v>#REF!</v>
      </c>
      <c r="AI650" s="10" t="e">
        <f>#REF!*#REF!</f>
        <v>#REF!</v>
      </c>
      <c r="AJ650" s="10" t="e">
        <f>IF(#REF!='User Input'!$C$1,1,0)</f>
        <v>#REF!</v>
      </c>
      <c r="AK650" s="10" t="e">
        <f t="shared" si="117"/>
        <v>#REF!</v>
      </c>
      <c r="AL650" s="10" t="e">
        <f t="shared" si="116"/>
        <v>#REF!</v>
      </c>
      <c r="AM650" s="10" t="e">
        <f>#REF!</f>
        <v>#REF!</v>
      </c>
      <c r="AN650" s="10" t="e">
        <f>#REF!</f>
        <v>#REF!</v>
      </c>
      <c r="AO650" s="23" t="e">
        <f>#REF!</f>
        <v>#REF!</v>
      </c>
    </row>
    <row r="651" spans="1:41" s="220" customFormat="1">
      <c r="A651" s="238"/>
      <c r="B651" s="221"/>
      <c r="C651" s="221"/>
      <c r="D651" s="222"/>
      <c r="E651" s="216"/>
      <c r="F651" s="216"/>
      <c r="G651" s="133"/>
      <c r="H651" s="129"/>
      <c r="I651" s="129"/>
      <c r="J651" s="129"/>
      <c r="K651" s="129"/>
      <c r="L651" s="129"/>
      <c r="M651" s="223"/>
      <c r="N651" s="220">
        <f t="shared" si="111"/>
        <v>0</v>
      </c>
      <c r="O651" s="220">
        <f>IF(C651='User Input'!$C$1,1,0)</f>
        <v>0</v>
      </c>
      <c r="P651" s="10">
        <f t="shared" si="110"/>
        <v>0</v>
      </c>
      <c r="Q651" s="220">
        <f t="shared" si="112"/>
        <v>0</v>
      </c>
      <c r="R651" s="220">
        <f t="shared" si="113"/>
        <v>0</v>
      </c>
      <c r="S651" s="220">
        <f t="shared" si="114"/>
        <v>0</v>
      </c>
      <c r="T651" s="224">
        <f t="shared" si="115"/>
        <v>0</v>
      </c>
      <c r="U651" s="247"/>
      <c r="V651" s="226"/>
      <c r="W651" s="221"/>
      <c r="X651" s="225"/>
      <c r="Y651" s="216"/>
      <c r="Z651" s="216"/>
      <c r="AA651" s="235"/>
      <c r="AB651" s="217"/>
      <c r="AC651" s="215"/>
      <c r="AD651" s="215"/>
      <c r="AE651" s="129"/>
      <c r="AF651" s="129"/>
      <c r="AG651" s="129"/>
      <c r="AH651" s="10" t="e">
        <f>#REF!*#REF!</f>
        <v>#REF!</v>
      </c>
      <c r="AI651" s="10" t="e">
        <f>#REF!*#REF!</f>
        <v>#REF!</v>
      </c>
      <c r="AJ651" s="10" t="e">
        <f>IF(#REF!='User Input'!$C$1,1,0)</f>
        <v>#REF!</v>
      </c>
      <c r="AK651" s="10" t="e">
        <f t="shared" si="117"/>
        <v>#REF!</v>
      </c>
      <c r="AL651" s="10" t="e">
        <f t="shared" si="116"/>
        <v>#REF!</v>
      </c>
      <c r="AM651" s="10" t="e">
        <f>#REF!</f>
        <v>#REF!</v>
      </c>
      <c r="AN651" s="10" t="e">
        <f>#REF!</f>
        <v>#REF!</v>
      </c>
      <c r="AO651" s="23" t="e">
        <f>#REF!</f>
        <v>#REF!</v>
      </c>
    </row>
    <row r="652" spans="1:41" s="220" customFormat="1">
      <c r="A652" s="238"/>
      <c r="B652" s="221"/>
      <c r="C652" s="221"/>
      <c r="D652" s="222"/>
      <c r="E652" s="216"/>
      <c r="F652" s="216"/>
      <c r="G652" s="133"/>
      <c r="H652" s="129"/>
      <c r="I652" s="129"/>
      <c r="J652" s="129"/>
      <c r="K652" s="129"/>
      <c r="L652" s="129"/>
      <c r="M652" s="223"/>
      <c r="N652" s="220">
        <f t="shared" si="111"/>
        <v>0</v>
      </c>
      <c r="O652" s="220">
        <f>IF(C652='User Input'!$C$1,1,0)</f>
        <v>0</v>
      </c>
      <c r="P652" s="10">
        <f t="shared" si="110"/>
        <v>0</v>
      </c>
      <c r="Q652" s="220">
        <f t="shared" si="112"/>
        <v>0</v>
      </c>
      <c r="R652" s="220">
        <f t="shared" si="113"/>
        <v>0</v>
      </c>
      <c r="S652" s="220">
        <f t="shared" si="114"/>
        <v>0</v>
      </c>
      <c r="T652" s="224">
        <f t="shared" si="115"/>
        <v>0</v>
      </c>
      <c r="U652" s="247"/>
      <c r="V652" s="226"/>
      <c r="W652" s="221"/>
      <c r="X652" s="225"/>
      <c r="Y652" s="216"/>
      <c r="Z652" s="216"/>
      <c r="AA652" s="235"/>
      <c r="AB652" s="217"/>
      <c r="AC652" s="215"/>
      <c r="AD652" s="215"/>
      <c r="AE652" s="129"/>
      <c r="AF652" s="129"/>
      <c r="AG652" s="129"/>
      <c r="AH652" s="10" t="e">
        <f>#REF!*#REF!</f>
        <v>#REF!</v>
      </c>
      <c r="AI652" s="10" t="e">
        <f>#REF!*#REF!</f>
        <v>#REF!</v>
      </c>
      <c r="AJ652" s="10" t="e">
        <f>IF(#REF!='User Input'!$C$1,1,0)</f>
        <v>#REF!</v>
      </c>
      <c r="AK652" s="10" t="e">
        <f t="shared" si="117"/>
        <v>#REF!</v>
      </c>
      <c r="AL652" s="10" t="e">
        <f t="shared" si="116"/>
        <v>#REF!</v>
      </c>
      <c r="AM652" s="10" t="e">
        <f>#REF!</f>
        <v>#REF!</v>
      </c>
      <c r="AN652" s="10" t="e">
        <f>#REF!</f>
        <v>#REF!</v>
      </c>
      <c r="AO652" s="23" t="e">
        <f>#REF!</f>
        <v>#REF!</v>
      </c>
    </row>
    <row r="653" spans="1:41" s="220" customFormat="1">
      <c r="A653" s="238"/>
      <c r="B653" s="221"/>
      <c r="C653" s="221"/>
      <c r="D653" s="222"/>
      <c r="E653" s="216"/>
      <c r="F653" s="216"/>
      <c r="G653" s="133"/>
      <c r="H653" s="129"/>
      <c r="I653" s="129"/>
      <c r="J653" s="129"/>
      <c r="K653" s="129"/>
      <c r="L653" s="129"/>
      <c r="M653" s="223"/>
      <c r="N653" s="220">
        <f t="shared" si="111"/>
        <v>0</v>
      </c>
      <c r="O653" s="220">
        <f>IF(C653='User Input'!$C$1,1,0)</f>
        <v>0</v>
      </c>
      <c r="P653" s="10">
        <f t="shared" si="110"/>
        <v>0</v>
      </c>
      <c r="Q653" s="220">
        <f t="shared" si="112"/>
        <v>0</v>
      </c>
      <c r="R653" s="220">
        <f t="shared" si="113"/>
        <v>0</v>
      </c>
      <c r="S653" s="220">
        <f t="shared" si="114"/>
        <v>0</v>
      </c>
      <c r="T653" s="224">
        <f t="shared" si="115"/>
        <v>0</v>
      </c>
      <c r="U653" s="247"/>
      <c r="V653" s="226"/>
      <c r="W653" s="221"/>
      <c r="X653" s="225"/>
      <c r="Y653" s="216"/>
      <c r="Z653" s="216"/>
      <c r="AA653" s="235"/>
      <c r="AB653" s="217"/>
      <c r="AC653" s="215"/>
      <c r="AD653" s="215"/>
      <c r="AE653" s="129"/>
      <c r="AF653" s="129"/>
      <c r="AG653" s="129"/>
      <c r="AH653" s="10" t="e">
        <f>#REF!*#REF!</f>
        <v>#REF!</v>
      </c>
      <c r="AI653" s="10" t="e">
        <f>#REF!*#REF!</f>
        <v>#REF!</v>
      </c>
      <c r="AJ653" s="10" t="e">
        <f>IF(#REF!='User Input'!$C$1,1,0)</f>
        <v>#REF!</v>
      </c>
      <c r="AK653" s="10" t="e">
        <f t="shared" si="117"/>
        <v>#REF!</v>
      </c>
      <c r="AL653" s="10" t="e">
        <f t="shared" si="116"/>
        <v>#REF!</v>
      </c>
      <c r="AM653" s="10" t="e">
        <f>#REF!</f>
        <v>#REF!</v>
      </c>
      <c r="AN653" s="10" t="e">
        <f>#REF!</f>
        <v>#REF!</v>
      </c>
      <c r="AO653" s="23" t="e">
        <f>#REF!</f>
        <v>#REF!</v>
      </c>
    </row>
    <row r="654" spans="1:41" s="220" customFormat="1">
      <c r="A654" s="238"/>
      <c r="B654" s="221"/>
      <c r="C654" s="221"/>
      <c r="D654" s="222"/>
      <c r="E654" s="216"/>
      <c r="F654" s="216"/>
      <c r="G654" s="133"/>
      <c r="H654" s="129"/>
      <c r="I654" s="129"/>
      <c r="J654" s="129"/>
      <c r="K654" s="129"/>
      <c r="L654" s="129"/>
      <c r="M654" s="223"/>
      <c r="N654" s="220">
        <f t="shared" si="111"/>
        <v>0</v>
      </c>
      <c r="O654" s="220">
        <f>IF(C654='User Input'!$C$1,1,0)</f>
        <v>0</v>
      </c>
      <c r="P654" s="10">
        <f t="shared" si="110"/>
        <v>0</v>
      </c>
      <c r="Q654" s="220">
        <f t="shared" si="112"/>
        <v>0</v>
      </c>
      <c r="R654" s="220">
        <f t="shared" si="113"/>
        <v>0</v>
      </c>
      <c r="S654" s="220">
        <f t="shared" si="114"/>
        <v>0</v>
      </c>
      <c r="T654" s="224">
        <f t="shared" si="115"/>
        <v>0</v>
      </c>
      <c r="U654" s="247"/>
      <c r="V654" s="226"/>
      <c r="W654" s="221"/>
      <c r="X654" s="225"/>
      <c r="Y654" s="216"/>
      <c r="Z654" s="216"/>
      <c r="AA654" s="235"/>
      <c r="AB654" s="217"/>
      <c r="AC654" s="215"/>
      <c r="AD654" s="215"/>
      <c r="AE654" s="129"/>
      <c r="AF654" s="129"/>
      <c r="AG654" s="129"/>
      <c r="AH654" s="10" t="e">
        <f>#REF!*#REF!</f>
        <v>#REF!</v>
      </c>
      <c r="AI654" s="10" t="e">
        <f>#REF!*#REF!</f>
        <v>#REF!</v>
      </c>
      <c r="AJ654" s="10" t="e">
        <f>IF(#REF!='User Input'!$C$1,1,0)</f>
        <v>#REF!</v>
      </c>
      <c r="AK654" s="10" t="e">
        <f t="shared" si="117"/>
        <v>#REF!</v>
      </c>
      <c r="AL654" s="10" t="e">
        <f t="shared" si="116"/>
        <v>#REF!</v>
      </c>
      <c r="AM654" s="10" t="e">
        <f>#REF!</f>
        <v>#REF!</v>
      </c>
      <c r="AN654" s="10" t="e">
        <f>#REF!</f>
        <v>#REF!</v>
      </c>
      <c r="AO654" s="23" t="e">
        <f>#REF!</f>
        <v>#REF!</v>
      </c>
    </row>
    <row r="655" spans="1:41" s="220" customFormat="1">
      <c r="A655" s="238"/>
      <c r="B655" s="221"/>
      <c r="C655" s="221"/>
      <c r="D655" s="222"/>
      <c r="E655" s="216"/>
      <c r="F655" s="216"/>
      <c r="G655" s="133"/>
      <c r="H655" s="129"/>
      <c r="I655" s="129"/>
      <c r="J655" s="129"/>
      <c r="K655" s="129"/>
      <c r="L655" s="129"/>
      <c r="M655" s="223"/>
      <c r="N655" s="220">
        <f t="shared" si="111"/>
        <v>0</v>
      </c>
      <c r="O655" s="220">
        <f>IF(C655='User Input'!$C$1,1,0)</f>
        <v>0</v>
      </c>
      <c r="P655" s="10">
        <f t="shared" si="110"/>
        <v>0</v>
      </c>
      <c r="Q655" s="220">
        <f t="shared" si="112"/>
        <v>0</v>
      </c>
      <c r="R655" s="220">
        <f t="shared" si="113"/>
        <v>0</v>
      </c>
      <c r="S655" s="220">
        <f t="shared" si="114"/>
        <v>0</v>
      </c>
      <c r="T655" s="224">
        <f t="shared" si="115"/>
        <v>0</v>
      </c>
      <c r="U655" s="247"/>
      <c r="V655" s="226"/>
      <c r="W655" s="221"/>
      <c r="X655" s="225"/>
      <c r="Y655" s="216"/>
      <c r="Z655" s="216"/>
      <c r="AA655" s="235"/>
      <c r="AB655" s="217"/>
      <c r="AC655" s="215"/>
      <c r="AD655" s="215"/>
      <c r="AE655" s="129"/>
      <c r="AF655" s="129"/>
      <c r="AG655" s="129"/>
      <c r="AH655" s="10" t="e">
        <f>#REF!*#REF!</f>
        <v>#REF!</v>
      </c>
      <c r="AI655" s="10" t="e">
        <f>#REF!*#REF!</f>
        <v>#REF!</v>
      </c>
      <c r="AJ655" s="10" t="e">
        <f>IF(#REF!='User Input'!$C$1,1,0)</f>
        <v>#REF!</v>
      </c>
      <c r="AK655" s="10" t="e">
        <f t="shared" si="117"/>
        <v>#REF!</v>
      </c>
      <c r="AL655" s="10" t="e">
        <f t="shared" si="116"/>
        <v>#REF!</v>
      </c>
      <c r="AM655" s="10" t="e">
        <f>#REF!</f>
        <v>#REF!</v>
      </c>
      <c r="AN655" s="10" t="e">
        <f>#REF!</f>
        <v>#REF!</v>
      </c>
      <c r="AO655" s="23" t="e">
        <f>#REF!</f>
        <v>#REF!</v>
      </c>
    </row>
    <row r="656" spans="1:41" s="220" customFormat="1">
      <c r="A656" s="238"/>
      <c r="B656" s="221"/>
      <c r="C656" s="221"/>
      <c r="D656" s="222"/>
      <c r="E656" s="216"/>
      <c r="F656" s="216"/>
      <c r="G656" s="133"/>
      <c r="H656" s="129"/>
      <c r="I656" s="129"/>
      <c r="J656" s="129"/>
      <c r="K656" s="129"/>
      <c r="L656" s="129"/>
      <c r="M656" s="223"/>
      <c r="N656" s="220">
        <f t="shared" si="111"/>
        <v>0</v>
      </c>
      <c r="O656" s="220">
        <f>IF(C656='User Input'!$C$1,1,0)</f>
        <v>0</v>
      </c>
      <c r="P656" s="10">
        <f t="shared" si="110"/>
        <v>0</v>
      </c>
      <c r="Q656" s="220">
        <f t="shared" si="112"/>
        <v>0</v>
      </c>
      <c r="R656" s="220">
        <f t="shared" si="113"/>
        <v>0</v>
      </c>
      <c r="S656" s="220">
        <f t="shared" si="114"/>
        <v>0</v>
      </c>
      <c r="T656" s="224">
        <f t="shared" si="115"/>
        <v>0</v>
      </c>
      <c r="U656" s="247"/>
      <c r="V656" s="226"/>
      <c r="W656" s="221"/>
      <c r="X656" s="225"/>
      <c r="Y656" s="216"/>
      <c r="Z656" s="216"/>
      <c r="AA656" s="235"/>
      <c r="AB656" s="217"/>
      <c r="AC656" s="215"/>
      <c r="AD656" s="215"/>
      <c r="AE656" s="129"/>
      <c r="AF656" s="129"/>
      <c r="AG656" s="129"/>
      <c r="AH656" s="10" t="e">
        <f>#REF!*#REF!</f>
        <v>#REF!</v>
      </c>
      <c r="AI656" s="10" t="e">
        <f>#REF!*#REF!</f>
        <v>#REF!</v>
      </c>
      <c r="AJ656" s="10" t="e">
        <f>IF(#REF!='User Input'!$C$1,1,0)</f>
        <v>#REF!</v>
      </c>
      <c r="AK656" s="10" t="e">
        <f t="shared" si="117"/>
        <v>#REF!</v>
      </c>
      <c r="AL656" s="10" t="e">
        <f t="shared" si="116"/>
        <v>#REF!</v>
      </c>
      <c r="AM656" s="10" t="e">
        <f>#REF!</f>
        <v>#REF!</v>
      </c>
      <c r="AN656" s="10" t="e">
        <f>#REF!</f>
        <v>#REF!</v>
      </c>
      <c r="AO656" s="23" t="e">
        <f>#REF!</f>
        <v>#REF!</v>
      </c>
    </row>
    <row r="657" spans="1:41" s="220" customFormat="1">
      <c r="A657" s="238"/>
      <c r="B657" s="221"/>
      <c r="C657" s="221"/>
      <c r="D657" s="222"/>
      <c r="E657" s="216"/>
      <c r="F657" s="216"/>
      <c r="G657" s="133"/>
      <c r="H657" s="129"/>
      <c r="I657" s="129"/>
      <c r="J657" s="129"/>
      <c r="K657" s="129"/>
      <c r="L657" s="129"/>
      <c r="M657" s="223"/>
      <c r="N657" s="220">
        <f t="shared" si="111"/>
        <v>0</v>
      </c>
      <c r="O657" s="220">
        <f>IF(C657='User Input'!$C$1,1,0)</f>
        <v>0</v>
      </c>
      <c r="P657" s="10">
        <f t="shared" si="110"/>
        <v>0</v>
      </c>
      <c r="Q657" s="220">
        <f t="shared" si="112"/>
        <v>0</v>
      </c>
      <c r="R657" s="220">
        <f t="shared" si="113"/>
        <v>0</v>
      </c>
      <c r="S657" s="220">
        <f t="shared" si="114"/>
        <v>0</v>
      </c>
      <c r="T657" s="224">
        <f t="shared" si="115"/>
        <v>0</v>
      </c>
      <c r="U657" s="247"/>
      <c r="V657" s="226"/>
      <c r="W657" s="221"/>
      <c r="X657" s="225"/>
      <c r="Y657" s="216"/>
      <c r="Z657" s="216"/>
      <c r="AA657" s="235"/>
      <c r="AB657" s="217"/>
      <c r="AC657" s="215"/>
      <c r="AD657" s="215"/>
      <c r="AE657" s="129"/>
      <c r="AF657" s="129"/>
      <c r="AG657" s="129"/>
      <c r="AH657" s="10" t="e">
        <f>#REF!*#REF!</f>
        <v>#REF!</v>
      </c>
      <c r="AI657" s="10" t="e">
        <f>#REF!*#REF!</f>
        <v>#REF!</v>
      </c>
      <c r="AJ657" s="10" t="e">
        <f>IF(#REF!='User Input'!$C$1,1,0)</f>
        <v>#REF!</v>
      </c>
      <c r="AK657" s="10" t="e">
        <f t="shared" si="117"/>
        <v>#REF!</v>
      </c>
      <c r="AL657" s="10" t="e">
        <f t="shared" si="116"/>
        <v>#REF!</v>
      </c>
      <c r="AM657" s="10" t="e">
        <f>#REF!</f>
        <v>#REF!</v>
      </c>
      <c r="AN657" s="10" t="e">
        <f>#REF!</f>
        <v>#REF!</v>
      </c>
      <c r="AO657" s="23" t="e">
        <f>#REF!</f>
        <v>#REF!</v>
      </c>
    </row>
    <row r="658" spans="1:41" s="220" customFormat="1">
      <c r="A658" s="238"/>
      <c r="B658" s="221"/>
      <c r="C658" s="221"/>
      <c r="D658" s="222"/>
      <c r="E658" s="216"/>
      <c r="F658" s="216"/>
      <c r="G658" s="133"/>
      <c r="H658" s="129"/>
      <c r="I658" s="129"/>
      <c r="J658" s="129"/>
      <c r="K658" s="129"/>
      <c r="L658" s="129"/>
      <c r="M658" s="223"/>
      <c r="N658" s="220">
        <f t="shared" si="111"/>
        <v>0</v>
      </c>
      <c r="O658" s="220">
        <f>IF(C658='User Input'!$C$1,1,0)</f>
        <v>0</v>
      </c>
      <c r="P658" s="10">
        <f t="shared" si="110"/>
        <v>0</v>
      </c>
      <c r="Q658" s="220">
        <f t="shared" si="112"/>
        <v>0</v>
      </c>
      <c r="R658" s="220">
        <f t="shared" si="113"/>
        <v>0</v>
      </c>
      <c r="S658" s="220">
        <f t="shared" si="114"/>
        <v>0</v>
      </c>
      <c r="T658" s="224">
        <f t="shared" si="115"/>
        <v>0</v>
      </c>
      <c r="U658" s="247"/>
      <c r="V658" s="226"/>
      <c r="W658" s="221"/>
      <c r="X658" s="225"/>
      <c r="Y658" s="216"/>
      <c r="Z658" s="216"/>
      <c r="AA658" s="235"/>
      <c r="AB658" s="217"/>
      <c r="AC658" s="215"/>
      <c r="AD658" s="215"/>
      <c r="AE658" s="129"/>
      <c r="AF658" s="129"/>
      <c r="AG658" s="129"/>
      <c r="AH658" s="10" t="e">
        <f>#REF!*#REF!</f>
        <v>#REF!</v>
      </c>
      <c r="AI658" s="10" t="e">
        <f>#REF!*#REF!</f>
        <v>#REF!</v>
      </c>
      <c r="AJ658" s="10" t="e">
        <f>IF(#REF!='User Input'!$C$1,1,0)</f>
        <v>#REF!</v>
      </c>
      <c r="AK658" s="10" t="e">
        <f t="shared" si="117"/>
        <v>#REF!</v>
      </c>
      <c r="AL658" s="10" t="e">
        <f t="shared" si="116"/>
        <v>#REF!</v>
      </c>
      <c r="AM658" s="10" t="e">
        <f>#REF!</f>
        <v>#REF!</v>
      </c>
      <c r="AN658" s="10" t="e">
        <f>#REF!</f>
        <v>#REF!</v>
      </c>
      <c r="AO658" s="23" t="e">
        <f>#REF!</f>
        <v>#REF!</v>
      </c>
    </row>
    <row r="659" spans="1:41" s="220" customFormat="1">
      <c r="A659" s="238"/>
      <c r="B659" s="221"/>
      <c r="C659" s="221"/>
      <c r="D659" s="222"/>
      <c r="E659" s="216"/>
      <c r="F659" s="216"/>
      <c r="G659" s="133"/>
      <c r="H659" s="129"/>
      <c r="I659" s="129"/>
      <c r="J659" s="129"/>
      <c r="K659" s="129"/>
      <c r="L659" s="129"/>
      <c r="M659" s="223"/>
      <c r="N659" s="220">
        <f t="shared" si="111"/>
        <v>0</v>
      </c>
      <c r="O659" s="220">
        <f>IF(C659='User Input'!$C$1,1,0)</f>
        <v>0</v>
      </c>
      <c r="P659" s="10">
        <f t="shared" si="110"/>
        <v>0</v>
      </c>
      <c r="Q659" s="220">
        <f t="shared" si="112"/>
        <v>0</v>
      </c>
      <c r="R659" s="220">
        <f t="shared" si="113"/>
        <v>0</v>
      </c>
      <c r="S659" s="220">
        <f t="shared" si="114"/>
        <v>0</v>
      </c>
      <c r="T659" s="224">
        <f t="shared" si="115"/>
        <v>0</v>
      </c>
      <c r="U659" s="247"/>
      <c r="V659" s="226"/>
      <c r="W659" s="221"/>
      <c r="X659" s="225"/>
      <c r="Y659" s="216"/>
      <c r="Z659" s="216"/>
      <c r="AA659" s="235"/>
      <c r="AB659" s="217"/>
      <c r="AC659" s="215"/>
      <c r="AD659" s="215"/>
      <c r="AE659" s="129"/>
      <c r="AF659" s="129"/>
      <c r="AG659" s="129"/>
      <c r="AH659" s="10" t="e">
        <f>#REF!*#REF!</f>
        <v>#REF!</v>
      </c>
      <c r="AI659" s="10" t="e">
        <f>#REF!*#REF!</f>
        <v>#REF!</v>
      </c>
      <c r="AJ659" s="10" t="e">
        <f>IF(#REF!='User Input'!$C$1,1,0)</f>
        <v>#REF!</v>
      </c>
      <c r="AK659" s="10" t="e">
        <f t="shared" si="117"/>
        <v>#REF!</v>
      </c>
      <c r="AL659" s="10" t="e">
        <f t="shared" si="116"/>
        <v>#REF!</v>
      </c>
      <c r="AM659" s="10" t="e">
        <f>#REF!</f>
        <v>#REF!</v>
      </c>
      <c r="AN659" s="10" t="e">
        <f>#REF!</f>
        <v>#REF!</v>
      </c>
      <c r="AO659" s="23" t="e">
        <f>#REF!</f>
        <v>#REF!</v>
      </c>
    </row>
    <row r="660" spans="1:41" s="220" customFormat="1">
      <c r="A660" s="238"/>
      <c r="B660" s="221"/>
      <c r="C660" s="221"/>
      <c r="D660" s="222"/>
      <c r="E660" s="216"/>
      <c r="F660" s="216"/>
      <c r="G660" s="133"/>
      <c r="H660" s="129"/>
      <c r="I660" s="129"/>
      <c r="J660" s="129"/>
      <c r="K660" s="129"/>
      <c r="L660" s="129"/>
      <c r="M660" s="223"/>
      <c r="N660" s="220">
        <f t="shared" si="111"/>
        <v>0</v>
      </c>
      <c r="O660" s="220">
        <f>IF(C660='User Input'!$C$1,1,0)</f>
        <v>0</v>
      </c>
      <c r="P660" s="10">
        <f t="shared" si="110"/>
        <v>0</v>
      </c>
      <c r="Q660" s="220">
        <f t="shared" si="112"/>
        <v>0</v>
      </c>
      <c r="R660" s="220">
        <f t="shared" si="113"/>
        <v>0</v>
      </c>
      <c r="S660" s="220">
        <f t="shared" si="114"/>
        <v>0</v>
      </c>
      <c r="T660" s="224">
        <f t="shared" si="115"/>
        <v>0</v>
      </c>
      <c r="U660" s="247"/>
      <c r="V660" s="226"/>
      <c r="W660" s="221"/>
      <c r="X660" s="225"/>
      <c r="Y660" s="216"/>
      <c r="Z660" s="216"/>
      <c r="AA660" s="235"/>
      <c r="AB660" s="217"/>
      <c r="AC660" s="215"/>
      <c r="AD660" s="215"/>
      <c r="AE660" s="129"/>
      <c r="AF660" s="129"/>
      <c r="AG660" s="129"/>
      <c r="AH660" s="10" t="e">
        <f>#REF!*#REF!</f>
        <v>#REF!</v>
      </c>
      <c r="AI660" s="10" t="e">
        <f>#REF!*#REF!</f>
        <v>#REF!</v>
      </c>
      <c r="AJ660" s="10" t="e">
        <f>IF(#REF!='User Input'!$C$1,1,0)</f>
        <v>#REF!</v>
      </c>
      <c r="AK660" s="10" t="e">
        <f t="shared" si="117"/>
        <v>#REF!</v>
      </c>
      <c r="AL660" s="10" t="e">
        <f t="shared" si="116"/>
        <v>#REF!</v>
      </c>
      <c r="AM660" s="10" t="e">
        <f>#REF!</f>
        <v>#REF!</v>
      </c>
      <c r="AN660" s="10" t="e">
        <f>#REF!</f>
        <v>#REF!</v>
      </c>
      <c r="AO660" s="23" t="e">
        <f>#REF!</f>
        <v>#REF!</v>
      </c>
    </row>
    <row r="661" spans="1:41" s="220" customFormat="1">
      <c r="A661" s="238"/>
      <c r="B661" s="221"/>
      <c r="C661" s="221"/>
      <c r="D661" s="222"/>
      <c r="E661" s="216"/>
      <c r="F661" s="216"/>
      <c r="G661" s="133"/>
      <c r="H661" s="129"/>
      <c r="I661" s="129"/>
      <c r="J661" s="129"/>
      <c r="K661" s="129"/>
      <c r="L661" s="129"/>
      <c r="M661" s="223"/>
      <c r="N661" s="220">
        <f t="shared" si="111"/>
        <v>0</v>
      </c>
      <c r="O661" s="220">
        <f>IF(C661='User Input'!$C$1,1,0)</f>
        <v>0</v>
      </c>
      <c r="P661" s="10">
        <f t="shared" si="110"/>
        <v>0</v>
      </c>
      <c r="Q661" s="220">
        <f t="shared" si="112"/>
        <v>0</v>
      </c>
      <c r="R661" s="220">
        <f t="shared" si="113"/>
        <v>0</v>
      </c>
      <c r="S661" s="220">
        <f t="shared" si="114"/>
        <v>0</v>
      </c>
      <c r="T661" s="224">
        <f t="shared" si="115"/>
        <v>0</v>
      </c>
      <c r="U661" s="247"/>
      <c r="V661" s="226"/>
      <c r="W661" s="221"/>
      <c r="X661" s="225"/>
      <c r="Y661" s="216"/>
      <c r="Z661" s="216"/>
      <c r="AA661" s="235"/>
      <c r="AB661" s="217"/>
      <c r="AC661" s="215"/>
      <c r="AD661" s="215"/>
      <c r="AE661" s="129"/>
      <c r="AF661" s="129"/>
      <c r="AG661" s="129"/>
      <c r="AH661" s="10" t="e">
        <f>#REF!*#REF!</f>
        <v>#REF!</v>
      </c>
      <c r="AI661" s="10" t="e">
        <f>#REF!*#REF!</f>
        <v>#REF!</v>
      </c>
      <c r="AJ661" s="10" t="e">
        <f>IF(#REF!='User Input'!$C$1,1,0)</f>
        <v>#REF!</v>
      </c>
      <c r="AK661" s="10" t="e">
        <f t="shared" si="117"/>
        <v>#REF!</v>
      </c>
      <c r="AL661" s="10" t="e">
        <f t="shared" si="116"/>
        <v>#REF!</v>
      </c>
      <c r="AM661" s="10" t="e">
        <f>#REF!</f>
        <v>#REF!</v>
      </c>
      <c r="AN661" s="10" t="e">
        <f>#REF!</f>
        <v>#REF!</v>
      </c>
      <c r="AO661" s="23" t="e">
        <f>#REF!</f>
        <v>#REF!</v>
      </c>
    </row>
    <row r="662" spans="1:41" s="220" customFormat="1">
      <c r="A662" s="238"/>
      <c r="B662" s="221"/>
      <c r="C662" s="221"/>
      <c r="D662" s="222"/>
      <c r="E662" s="216"/>
      <c r="F662" s="216"/>
      <c r="G662" s="133"/>
      <c r="H662" s="129"/>
      <c r="I662" s="129"/>
      <c r="J662" s="129"/>
      <c r="K662" s="129"/>
      <c r="L662" s="129"/>
      <c r="M662" s="223"/>
      <c r="N662" s="220">
        <f t="shared" si="111"/>
        <v>0</v>
      </c>
      <c r="O662" s="220">
        <f>IF(C662='User Input'!$C$1,1,0)</f>
        <v>0</v>
      </c>
      <c r="P662" s="10">
        <f t="shared" si="110"/>
        <v>0</v>
      </c>
      <c r="Q662" s="220">
        <f t="shared" si="112"/>
        <v>0</v>
      </c>
      <c r="R662" s="220">
        <f t="shared" si="113"/>
        <v>0</v>
      </c>
      <c r="S662" s="220">
        <f t="shared" si="114"/>
        <v>0</v>
      </c>
      <c r="T662" s="224">
        <f t="shared" si="115"/>
        <v>0</v>
      </c>
      <c r="U662" s="247"/>
      <c r="V662" s="226"/>
      <c r="W662" s="221"/>
      <c r="X662" s="225"/>
      <c r="Y662" s="216"/>
      <c r="Z662" s="216"/>
      <c r="AA662" s="235"/>
      <c r="AB662" s="217"/>
      <c r="AC662" s="215"/>
      <c r="AD662" s="215"/>
      <c r="AE662" s="129"/>
      <c r="AF662" s="129"/>
      <c r="AG662" s="129"/>
      <c r="AH662" s="10" t="e">
        <f>#REF!*#REF!</f>
        <v>#REF!</v>
      </c>
      <c r="AI662" s="10" t="e">
        <f>#REF!*#REF!</f>
        <v>#REF!</v>
      </c>
      <c r="AJ662" s="10" t="e">
        <f>IF(#REF!='User Input'!$C$1,1,0)</f>
        <v>#REF!</v>
      </c>
      <c r="AK662" s="10" t="e">
        <f t="shared" si="117"/>
        <v>#REF!</v>
      </c>
      <c r="AL662" s="10" t="e">
        <f t="shared" si="116"/>
        <v>#REF!</v>
      </c>
      <c r="AM662" s="10" t="e">
        <f>#REF!</f>
        <v>#REF!</v>
      </c>
      <c r="AN662" s="10" t="e">
        <f>#REF!</f>
        <v>#REF!</v>
      </c>
      <c r="AO662" s="23" t="e">
        <f>#REF!</f>
        <v>#REF!</v>
      </c>
    </row>
    <row r="663" spans="1:41" s="220" customFormat="1">
      <c r="A663" s="238"/>
      <c r="B663" s="221"/>
      <c r="C663" s="221"/>
      <c r="D663" s="222"/>
      <c r="E663" s="216"/>
      <c r="F663" s="216"/>
      <c r="G663" s="133"/>
      <c r="H663" s="129"/>
      <c r="I663" s="129"/>
      <c r="J663" s="129"/>
      <c r="K663" s="129"/>
      <c r="L663" s="129"/>
      <c r="M663" s="223"/>
      <c r="N663" s="220">
        <f t="shared" si="111"/>
        <v>0</v>
      </c>
      <c r="O663" s="220">
        <f>IF(C663='User Input'!$C$1,1,0)</f>
        <v>0</v>
      </c>
      <c r="P663" s="10">
        <f t="shared" si="110"/>
        <v>0</v>
      </c>
      <c r="Q663" s="220">
        <f t="shared" si="112"/>
        <v>0</v>
      </c>
      <c r="R663" s="220">
        <f t="shared" si="113"/>
        <v>0</v>
      </c>
      <c r="S663" s="220">
        <f t="shared" si="114"/>
        <v>0</v>
      </c>
      <c r="T663" s="224">
        <f t="shared" si="115"/>
        <v>0</v>
      </c>
      <c r="U663" s="247"/>
      <c r="V663" s="226"/>
      <c r="W663" s="221"/>
      <c r="X663" s="225"/>
      <c r="Y663" s="216"/>
      <c r="Z663" s="216"/>
      <c r="AA663" s="235"/>
      <c r="AB663" s="217"/>
      <c r="AC663" s="215"/>
      <c r="AD663" s="215"/>
      <c r="AE663" s="129"/>
      <c r="AF663" s="129"/>
      <c r="AG663" s="129"/>
      <c r="AH663" s="10" t="e">
        <f>#REF!*#REF!</f>
        <v>#REF!</v>
      </c>
      <c r="AI663" s="10" t="e">
        <f>#REF!*#REF!</f>
        <v>#REF!</v>
      </c>
      <c r="AJ663" s="10" t="e">
        <f>IF(#REF!='User Input'!$C$1,1,0)</f>
        <v>#REF!</v>
      </c>
      <c r="AK663" s="10" t="e">
        <f t="shared" si="117"/>
        <v>#REF!</v>
      </c>
      <c r="AL663" s="10" t="e">
        <f t="shared" si="116"/>
        <v>#REF!</v>
      </c>
      <c r="AM663" s="10" t="e">
        <f>#REF!</f>
        <v>#REF!</v>
      </c>
      <c r="AN663" s="10" t="e">
        <f>#REF!</f>
        <v>#REF!</v>
      </c>
      <c r="AO663" s="23" t="e">
        <f>#REF!</f>
        <v>#REF!</v>
      </c>
    </row>
    <row r="664" spans="1:41" s="220" customFormat="1">
      <c r="A664" s="238"/>
      <c r="B664" s="221"/>
      <c r="C664" s="221"/>
      <c r="D664" s="222"/>
      <c r="E664" s="216"/>
      <c r="F664" s="216"/>
      <c r="G664" s="133"/>
      <c r="H664" s="129"/>
      <c r="I664" s="129"/>
      <c r="J664" s="129"/>
      <c r="K664" s="129"/>
      <c r="L664" s="129"/>
      <c r="M664" s="223"/>
      <c r="N664" s="220">
        <f t="shared" si="111"/>
        <v>0</v>
      </c>
      <c r="O664" s="220">
        <f>IF(C664='User Input'!$C$1,1,0)</f>
        <v>0</v>
      </c>
      <c r="P664" s="10">
        <f t="shared" si="110"/>
        <v>0</v>
      </c>
      <c r="Q664" s="220">
        <f t="shared" si="112"/>
        <v>0</v>
      </c>
      <c r="R664" s="220">
        <f t="shared" si="113"/>
        <v>0</v>
      </c>
      <c r="S664" s="220">
        <f t="shared" si="114"/>
        <v>0</v>
      </c>
      <c r="T664" s="224">
        <f t="shared" si="115"/>
        <v>0</v>
      </c>
      <c r="U664" s="247"/>
      <c r="V664" s="226"/>
      <c r="W664" s="221"/>
      <c r="X664" s="225"/>
      <c r="Y664" s="216"/>
      <c r="Z664" s="216"/>
      <c r="AA664" s="235"/>
      <c r="AB664" s="217"/>
      <c r="AC664" s="215"/>
      <c r="AD664" s="215"/>
      <c r="AE664" s="129"/>
      <c r="AF664" s="129"/>
      <c r="AG664" s="129"/>
      <c r="AH664" s="10" t="e">
        <f>#REF!*#REF!</f>
        <v>#REF!</v>
      </c>
      <c r="AI664" s="10" t="e">
        <f>#REF!*#REF!</f>
        <v>#REF!</v>
      </c>
      <c r="AJ664" s="10" t="e">
        <f>IF(#REF!='User Input'!$C$1,1,0)</f>
        <v>#REF!</v>
      </c>
      <c r="AK664" s="10" t="e">
        <f t="shared" si="117"/>
        <v>#REF!</v>
      </c>
      <c r="AL664" s="10" t="e">
        <f t="shared" si="116"/>
        <v>#REF!</v>
      </c>
      <c r="AM664" s="10" t="e">
        <f>#REF!</f>
        <v>#REF!</v>
      </c>
      <c r="AN664" s="10" t="e">
        <f>#REF!</f>
        <v>#REF!</v>
      </c>
      <c r="AO664" s="23" t="e">
        <f>#REF!</f>
        <v>#REF!</v>
      </c>
    </row>
    <row r="665" spans="1:41" s="220" customFormat="1">
      <c r="A665" s="238"/>
      <c r="B665" s="221"/>
      <c r="C665" s="221"/>
      <c r="D665" s="222"/>
      <c r="E665" s="216"/>
      <c r="F665" s="216"/>
      <c r="G665" s="133"/>
      <c r="H665" s="129"/>
      <c r="I665" s="129"/>
      <c r="J665" s="129"/>
      <c r="K665" s="129"/>
      <c r="L665" s="129"/>
      <c r="M665" s="223"/>
      <c r="N665" s="220">
        <f t="shared" si="111"/>
        <v>0</v>
      </c>
      <c r="O665" s="220">
        <f>IF(C665='User Input'!$C$1,1,0)</f>
        <v>0</v>
      </c>
      <c r="P665" s="10">
        <f t="shared" si="110"/>
        <v>0</v>
      </c>
      <c r="Q665" s="220">
        <f t="shared" si="112"/>
        <v>0</v>
      </c>
      <c r="R665" s="220">
        <f t="shared" si="113"/>
        <v>0</v>
      </c>
      <c r="S665" s="220">
        <f t="shared" si="114"/>
        <v>0</v>
      </c>
      <c r="T665" s="224">
        <f t="shared" si="115"/>
        <v>0</v>
      </c>
      <c r="U665" s="247"/>
      <c r="V665" s="226"/>
      <c r="W665" s="221"/>
      <c r="X665" s="225"/>
      <c r="Y665" s="216"/>
      <c r="Z665" s="216"/>
      <c r="AA665" s="235"/>
      <c r="AB665" s="217"/>
      <c r="AC665" s="215"/>
      <c r="AD665" s="215"/>
      <c r="AE665" s="129"/>
      <c r="AF665" s="129"/>
      <c r="AG665" s="129"/>
      <c r="AH665" s="10" t="e">
        <f>#REF!*#REF!</f>
        <v>#REF!</v>
      </c>
      <c r="AI665" s="10" t="e">
        <f>#REF!*#REF!</f>
        <v>#REF!</v>
      </c>
      <c r="AJ665" s="10" t="e">
        <f>IF(#REF!='User Input'!$C$1,1,0)</f>
        <v>#REF!</v>
      </c>
      <c r="AK665" s="10" t="e">
        <f t="shared" si="117"/>
        <v>#REF!</v>
      </c>
      <c r="AL665" s="10" t="e">
        <f t="shared" si="116"/>
        <v>#REF!</v>
      </c>
      <c r="AM665" s="10" t="e">
        <f>#REF!</f>
        <v>#REF!</v>
      </c>
      <c r="AN665" s="10" t="e">
        <f>#REF!</f>
        <v>#REF!</v>
      </c>
      <c r="AO665" s="23" t="e">
        <f>#REF!</f>
        <v>#REF!</v>
      </c>
    </row>
    <row r="666" spans="1:41" s="220" customFormat="1">
      <c r="A666" s="238"/>
      <c r="B666" s="221"/>
      <c r="C666" s="221"/>
      <c r="D666" s="222"/>
      <c r="E666" s="216"/>
      <c r="F666" s="216"/>
      <c r="G666" s="133"/>
      <c r="H666" s="129"/>
      <c r="I666" s="129"/>
      <c r="J666" s="129"/>
      <c r="K666" s="129"/>
      <c r="L666" s="129"/>
      <c r="M666" s="223"/>
      <c r="N666" s="220">
        <f t="shared" si="111"/>
        <v>0</v>
      </c>
      <c r="O666" s="220">
        <f>IF(C666='User Input'!$C$1,1,0)</f>
        <v>0</v>
      </c>
      <c r="P666" s="10">
        <f t="shared" si="110"/>
        <v>0</v>
      </c>
      <c r="Q666" s="220">
        <f t="shared" si="112"/>
        <v>0</v>
      </c>
      <c r="R666" s="220">
        <f t="shared" si="113"/>
        <v>0</v>
      </c>
      <c r="S666" s="220">
        <f t="shared" si="114"/>
        <v>0</v>
      </c>
      <c r="T666" s="224">
        <f t="shared" si="115"/>
        <v>0</v>
      </c>
      <c r="U666" s="247"/>
      <c r="V666" s="226"/>
      <c r="W666" s="221"/>
      <c r="X666" s="225"/>
      <c r="Y666" s="216"/>
      <c r="Z666" s="216"/>
      <c r="AA666" s="235"/>
      <c r="AB666" s="217"/>
      <c r="AC666" s="215"/>
      <c r="AD666" s="215"/>
      <c r="AE666" s="129"/>
      <c r="AF666" s="129"/>
      <c r="AG666" s="129"/>
      <c r="AH666" s="10" t="e">
        <f>#REF!*#REF!</f>
        <v>#REF!</v>
      </c>
      <c r="AI666" s="10" t="e">
        <f>#REF!*#REF!</f>
        <v>#REF!</v>
      </c>
      <c r="AJ666" s="10" t="e">
        <f>IF(#REF!='User Input'!$C$1,1,0)</f>
        <v>#REF!</v>
      </c>
      <c r="AK666" s="10" t="e">
        <f t="shared" si="117"/>
        <v>#REF!</v>
      </c>
      <c r="AL666" s="10" t="e">
        <f t="shared" si="116"/>
        <v>#REF!</v>
      </c>
      <c r="AM666" s="10" t="e">
        <f>#REF!</f>
        <v>#REF!</v>
      </c>
      <c r="AN666" s="10" t="e">
        <f>#REF!</f>
        <v>#REF!</v>
      </c>
      <c r="AO666" s="23" t="e">
        <f>#REF!</f>
        <v>#REF!</v>
      </c>
    </row>
    <row r="667" spans="1:41" s="220" customFormat="1">
      <c r="A667" s="238"/>
      <c r="B667" s="221"/>
      <c r="C667" s="221"/>
      <c r="D667" s="222"/>
      <c r="E667" s="216"/>
      <c r="F667" s="216"/>
      <c r="G667" s="133"/>
      <c r="H667" s="129"/>
      <c r="I667" s="129"/>
      <c r="J667" s="129"/>
      <c r="K667" s="129"/>
      <c r="L667" s="129"/>
      <c r="M667" s="223"/>
      <c r="N667" s="220">
        <f t="shared" si="111"/>
        <v>0</v>
      </c>
      <c r="O667" s="220">
        <f>IF(C667='User Input'!$C$1,1,0)</f>
        <v>0</v>
      </c>
      <c r="P667" s="10">
        <f t="shared" si="110"/>
        <v>0</v>
      </c>
      <c r="Q667" s="220">
        <f t="shared" si="112"/>
        <v>0</v>
      </c>
      <c r="R667" s="220">
        <f t="shared" si="113"/>
        <v>0</v>
      </c>
      <c r="S667" s="220">
        <f t="shared" si="114"/>
        <v>0</v>
      </c>
      <c r="T667" s="224">
        <f t="shared" si="115"/>
        <v>0</v>
      </c>
      <c r="U667" s="247"/>
      <c r="V667" s="226"/>
      <c r="W667" s="221"/>
      <c r="X667" s="225"/>
      <c r="Y667" s="216"/>
      <c r="Z667" s="216"/>
      <c r="AA667" s="235"/>
      <c r="AB667" s="217"/>
      <c r="AC667" s="215"/>
      <c r="AD667" s="215"/>
      <c r="AE667" s="129"/>
      <c r="AF667" s="129"/>
      <c r="AG667" s="129"/>
      <c r="AH667" s="10" t="e">
        <f>#REF!*#REF!</f>
        <v>#REF!</v>
      </c>
      <c r="AI667" s="10" t="e">
        <f>#REF!*#REF!</f>
        <v>#REF!</v>
      </c>
      <c r="AJ667" s="10" t="e">
        <f>IF(#REF!='User Input'!$C$1,1,0)</f>
        <v>#REF!</v>
      </c>
      <c r="AK667" s="10" t="e">
        <f t="shared" si="117"/>
        <v>#REF!</v>
      </c>
      <c r="AL667" s="10" t="e">
        <f t="shared" si="116"/>
        <v>#REF!</v>
      </c>
      <c r="AM667" s="10" t="e">
        <f>#REF!</f>
        <v>#REF!</v>
      </c>
      <c r="AN667" s="10" t="e">
        <f>#REF!</f>
        <v>#REF!</v>
      </c>
      <c r="AO667" s="23" t="e">
        <f>#REF!</f>
        <v>#REF!</v>
      </c>
    </row>
    <row r="668" spans="1:41" s="220" customFormat="1">
      <c r="A668" s="238"/>
      <c r="B668" s="221"/>
      <c r="C668" s="221"/>
      <c r="D668" s="222"/>
      <c r="E668" s="216"/>
      <c r="F668" s="216"/>
      <c r="G668" s="133"/>
      <c r="H668" s="129"/>
      <c r="I668" s="129"/>
      <c r="J668" s="129"/>
      <c r="K668" s="129"/>
      <c r="L668" s="129"/>
      <c r="M668" s="223"/>
      <c r="N668" s="220">
        <f t="shared" si="111"/>
        <v>0</v>
      </c>
      <c r="O668" s="220">
        <f>IF(C668='User Input'!$C$1,1,0)</f>
        <v>0</v>
      </c>
      <c r="P668" s="10">
        <f t="shared" si="110"/>
        <v>0</v>
      </c>
      <c r="Q668" s="220">
        <f t="shared" si="112"/>
        <v>0</v>
      </c>
      <c r="R668" s="220">
        <f t="shared" si="113"/>
        <v>0</v>
      </c>
      <c r="S668" s="220">
        <f t="shared" si="114"/>
        <v>0</v>
      </c>
      <c r="T668" s="224">
        <f t="shared" si="115"/>
        <v>0</v>
      </c>
      <c r="U668" s="247"/>
      <c r="V668" s="226"/>
      <c r="W668" s="221"/>
      <c r="X668" s="225"/>
      <c r="Y668" s="216"/>
      <c r="Z668" s="216"/>
      <c r="AA668" s="235"/>
      <c r="AB668" s="217"/>
      <c r="AC668" s="215"/>
      <c r="AD668" s="215"/>
      <c r="AE668" s="129"/>
      <c r="AF668" s="129"/>
      <c r="AG668" s="129"/>
      <c r="AH668" s="10" t="e">
        <f>#REF!*#REF!</f>
        <v>#REF!</v>
      </c>
      <c r="AI668" s="10" t="e">
        <f>#REF!*#REF!</f>
        <v>#REF!</v>
      </c>
      <c r="AJ668" s="10" t="e">
        <f>IF(#REF!='User Input'!$C$1,1,0)</f>
        <v>#REF!</v>
      </c>
      <c r="AK668" s="10" t="e">
        <f t="shared" si="117"/>
        <v>#REF!</v>
      </c>
      <c r="AL668" s="10" t="e">
        <f t="shared" si="116"/>
        <v>#REF!</v>
      </c>
      <c r="AM668" s="10" t="e">
        <f>#REF!</f>
        <v>#REF!</v>
      </c>
      <c r="AN668" s="10" t="e">
        <f>#REF!</f>
        <v>#REF!</v>
      </c>
      <c r="AO668" s="23" t="e">
        <f>#REF!</f>
        <v>#REF!</v>
      </c>
    </row>
    <row r="669" spans="1:41" s="220" customFormat="1">
      <c r="A669" s="238"/>
      <c r="B669" s="221"/>
      <c r="C669" s="221"/>
      <c r="D669" s="222"/>
      <c r="E669" s="216"/>
      <c r="F669" s="216"/>
      <c r="G669" s="133"/>
      <c r="H669" s="129"/>
      <c r="I669" s="129"/>
      <c r="J669" s="129"/>
      <c r="K669" s="129"/>
      <c r="L669" s="129"/>
      <c r="M669" s="223"/>
      <c r="N669" s="220">
        <f t="shared" si="111"/>
        <v>0</v>
      </c>
      <c r="O669" s="220">
        <f>IF(C669='User Input'!$C$1,1,0)</f>
        <v>0</v>
      </c>
      <c r="P669" s="10">
        <f t="shared" si="110"/>
        <v>0</v>
      </c>
      <c r="Q669" s="220">
        <f t="shared" si="112"/>
        <v>0</v>
      </c>
      <c r="R669" s="220">
        <f t="shared" si="113"/>
        <v>0</v>
      </c>
      <c r="S669" s="220">
        <f t="shared" si="114"/>
        <v>0</v>
      </c>
      <c r="T669" s="224">
        <f t="shared" si="115"/>
        <v>0</v>
      </c>
      <c r="U669" s="247"/>
      <c r="V669" s="226"/>
      <c r="W669" s="221"/>
      <c r="X669" s="225"/>
      <c r="Y669" s="216"/>
      <c r="Z669" s="216"/>
      <c r="AA669" s="235"/>
      <c r="AB669" s="217"/>
      <c r="AC669" s="215"/>
      <c r="AD669" s="215"/>
      <c r="AE669" s="129"/>
      <c r="AF669" s="129"/>
      <c r="AG669" s="129"/>
      <c r="AH669" s="10" t="e">
        <f>#REF!*#REF!</f>
        <v>#REF!</v>
      </c>
      <c r="AI669" s="10" t="e">
        <f>#REF!*#REF!</f>
        <v>#REF!</v>
      </c>
      <c r="AJ669" s="10" t="e">
        <f>IF(#REF!='User Input'!$C$1,1,0)</f>
        <v>#REF!</v>
      </c>
      <c r="AK669" s="10" t="e">
        <f t="shared" si="117"/>
        <v>#REF!</v>
      </c>
      <c r="AL669" s="10" t="e">
        <f t="shared" si="116"/>
        <v>#REF!</v>
      </c>
      <c r="AM669" s="10" t="e">
        <f>#REF!</f>
        <v>#REF!</v>
      </c>
      <c r="AN669" s="10" t="e">
        <f>#REF!</f>
        <v>#REF!</v>
      </c>
      <c r="AO669" s="23" t="e">
        <f>#REF!</f>
        <v>#REF!</v>
      </c>
    </row>
    <row r="670" spans="1:41" s="220" customFormat="1">
      <c r="A670" s="238"/>
      <c r="B670" s="221"/>
      <c r="C670" s="221"/>
      <c r="D670" s="222"/>
      <c r="E670" s="216"/>
      <c r="F670" s="216"/>
      <c r="G670" s="133"/>
      <c r="H670" s="129"/>
      <c r="I670" s="129"/>
      <c r="J670" s="129"/>
      <c r="K670" s="129"/>
      <c r="L670" s="129"/>
      <c r="M670" s="223"/>
      <c r="N670" s="220">
        <f t="shared" si="111"/>
        <v>0</v>
      </c>
      <c r="O670" s="220">
        <f>IF(C670='User Input'!$C$1,1,0)</f>
        <v>0</v>
      </c>
      <c r="P670" s="10">
        <f t="shared" si="110"/>
        <v>0</v>
      </c>
      <c r="Q670" s="220">
        <f t="shared" si="112"/>
        <v>0</v>
      </c>
      <c r="R670" s="220">
        <f t="shared" si="113"/>
        <v>0</v>
      </c>
      <c r="S670" s="220">
        <f t="shared" si="114"/>
        <v>0</v>
      </c>
      <c r="T670" s="224">
        <f t="shared" si="115"/>
        <v>0</v>
      </c>
      <c r="U670" s="247"/>
      <c r="V670" s="226"/>
      <c r="W670" s="221"/>
      <c r="X670" s="225"/>
      <c r="Y670" s="216"/>
      <c r="Z670" s="216"/>
      <c r="AA670" s="235"/>
      <c r="AB670" s="217"/>
      <c r="AC670" s="215"/>
      <c r="AD670" s="215"/>
      <c r="AE670" s="129"/>
      <c r="AF670" s="129"/>
      <c r="AG670" s="129"/>
      <c r="AH670" s="10" t="e">
        <f>#REF!*#REF!</f>
        <v>#REF!</v>
      </c>
      <c r="AI670" s="10" t="e">
        <f>#REF!*#REF!</f>
        <v>#REF!</v>
      </c>
      <c r="AJ670" s="10" t="e">
        <f>IF(#REF!='User Input'!$C$1,1,0)</f>
        <v>#REF!</v>
      </c>
      <c r="AK670" s="10" t="e">
        <f t="shared" si="117"/>
        <v>#REF!</v>
      </c>
      <c r="AL670" s="10" t="e">
        <f t="shared" si="116"/>
        <v>#REF!</v>
      </c>
      <c r="AM670" s="10" t="e">
        <f>#REF!</f>
        <v>#REF!</v>
      </c>
      <c r="AN670" s="10" t="e">
        <f>#REF!</f>
        <v>#REF!</v>
      </c>
      <c r="AO670" s="23" t="e">
        <f>#REF!</f>
        <v>#REF!</v>
      </c>
    </row>
    <row r="671" spans="1:41" s="220" customFormat="1">
      <c r="A671" s="238"/>
      <c r="B671" s="221"/>
      <c r="C671" s="221"/>
      <c r="D671" s="222"/>
      <c r="E671" s="216"/>
      <c r="F671" s="216"/>
      <c r="G671" s="133"/>
      <c r="H671" s="129"/>
      <c r="I671" s="129"/>
      <c r="J671" s="129"/>
      <c r="K671" s="129"/>
      <c r="L671" s="129"/>
      <c r="M671" s="223"/>
      <c r="N671" s="220">
        <f t="shared" si="111"/>
        <v>0</v>
      </c>
      <c r="O671" s="220">
        <f>IF(C671='User Input'!$C$1,1,0)</f>
        <v>0</v>
      </c>
      <c r="P671" s="10">
        <f t="shared" si="110"/>
        <v>0</v>
      </c>
      <c r="Q671" s="220">
        <f t="shared" si="112"/>
        <v>0</v>
      </c>
      <c r="R671" s="220">
        <f t="shared" si="113"/>
        <v>0</v>
      </c>
      <c r="S671" s="220">
        <f t="shared" si="114"/>
        <v>0</v>
      </c>
      <c r="T671" s="224">
        <f t="shared" si="115"/>
        <v>0</v>
      </c>
      <c r="U671" s="247"/>
      <c r="V671" s="226"/>
      <c r="W671" s="221"/>
      <c r="X671" s="225"/>
      <c r="Y671" s="216"/>
      <c r="Z671" s="216"/>
      <c r="AA671" s="235"/>
      <c r="AB671" s="217"/>
      <c r="AC671" s="215"/>
      <c r="AD671" s="215"/>
      <c r="AE671" s="129"/>
      <c r="AF671" s="129"/>
      <c r="AG671" s="129"/>
      <c r="AH671" s="10" t="e">
        <f>#REF!*#REF!</f>
        <v>#REF!</v>
      </c>
      <c r="AI671" s="10" t="e">
        <f>#REF!*#REF!</f>
        <v>#REF!</v>
      </c>
      <c r="AJ671" s="10" t="e">
        <f>IF(#REF!='User Input'!$C$1,1,0)</f>
        <v>#REF!</v>
      </c>
      <c r="AK671" s="10" t="e">
        <f t="shared" si="117"/>
        <v>#REF!</v>
      </c>
      <c r="AL671" s="10" t="e">
        <f t="shared" si="116"/>
        <v>#REF!</v>
      </c>
      <c r="AM671" s="10" t="e">
        <f>#REF!</f>
        <v>#REF!</v>
      </c>
      <c r="AN671" s="10" t="e">
        <f>#REF!</f>
        <v>#REF!</v>
      </c>
      <c r="AO671" s="23" t="e">
        <f>#REF!</f>
        <v>#REF!</v>
      </c>
    </row>
    <row r="672" spans="1:41" s="220" customFormat="1">
      <c r="A672" s="238"/>
      <c r="B672" s="221"/>
      <c r="C672" s="221"/>
      <c r="D672" s="222"/>
      <c r="E672" s="216"/>
      <c r="F672" s="216"/>
      <c r="G672" s="133"/>
      <c r="H672" s="129"/>
      <c r="I672" s="129"/>
      <c r="J672" s="129"/>
      <c r="K672" s="129"/>
      <c r="L672" s="129"/>
      <c r="M672" s="223"/>
      <c r="N672" s="220">
        <f t="shared" si="111"/>
        <v>0</v>
      </c>
      <c r="O672" s="220">
        <f>IF(C672='User Input'!$C$1,1,0)</f>
        <v>0</v>
      </c>
      <c r="P672" s="10">
        <f t="shared" si="110"/>
        <v>0</v>
      </c>
      <c r="Q672" s="220">
        <f t="shared" si="112"/>
        <v>0</v>
      </c>
      <c r="R672" s="220">
        <f t="shared" si="113"/>
        <v>0</v>
      </c>
      <c r="S672" s="220">
        <f t="shared" si="114"/>
        <v>0</v>
      </c>
      <c r="T672" s="224">
        <f t="shared" si="115"/>
        <v>0</v>
      </c>
      <c r="U672" s="247"/>
      <c r="V672" s="226"/>
      <c r="W672" s="221"/>
      <c r="X672" s="225"/>
      <c r="Y672" s="216"/>
      <c r="Z672" s="216"/>
      <c r="AA672" s="235"/>
      <c r="AB672" s="217"/>
      <c r="AC672" s="215"/>
      <c r="AD672" s="215"/>
      <c r="AE672" s="129"/>
      <c r="AF672" s="129"/>
      <c r="AG672" s="129"/>
      <c r="AH672" s="10" t="e">
        <f>#REF!*#REF!</f>
        <v>#REF!</v>
      </c>
      <c r="AI672" s="10" t="e">
        <f>#REF!*#REF!</f>
        <v>#REF!</v>
      </c>
      <c r="AJ672" s="10" t="e">
        <f>IF(#REF!='User Input'!$C$1,1,0)</f>
        <v>#REF!</v>
      </c>
      <c r="AK672" s="10" t="e">
        <f t="shared" si="117"/>
        <v>#REF!</v>
      </c>
      <c r="AL672" s="10" t="e">
        <f t="shared" si="116"/>
        <v>#REF!</v>
      </c>
      <c r="AM672" s="10" t="e">
        <f>#REF!</f>
        <v>#REF!</v>
      </c>
      <c r="AN672" s="10" t="e">
        <f>#REF!</f>
        <v>#REF!</v>
      </c>
      <c r="AO672" s="23" t="e">
        <f>#REF!</f>
        <v>#REF!</v>
      </c>
    </row>
    <row r="673" spans="1:41" s="220" customFormat="1">
      <c r="A673" s="238"/>
      <c r="B673" s="221"/>
      <c r="C673" s="221"/>
      <c r="D673" s="222"/>
      <c r="E673" s="216"/>
      <c r="F673" s="216"/>
      <c r="G673" s="133"/>
      <c r="H673" s="129"/>
      <c r="I673" s="129"/>
      <c r="J673" s="129"/>
      <c r="K673" s="129"/>
      <c r="L673" s="129"/>
      <c r="M673" s="223"/>
      <c r="N673" s="220">
        <f t="shared" si="111"/>
        <v>0</v>
      </c>
      <c r="O673" s="220">
        <f>IF(C673='User Input'!$C$1,1,0)</f>
        <v>0</v>
      </c>
      <c r="P673" s="10">
        <f t="shared" si="110"/>
        <v>0</v>
      </c>
      <c r="Q673" s="220">
        <f t="shared" si="112"/>
        <v>0</v>
      </c>
      <c r="R673" s="220">
        <f t="shared" si="113"/>
        <v>0</v>
      </c>
      <c r="S673" s="220">
        <f t="shared" si="114"/>
        <v>0</v>
      </c>
      <c r="T673" s="224">
        <f t="shared" si="115"/>
        <v>0</v>
      </c>
      <c r="U673" s="247"/>
      <c r="V673" s="226"/>
      <c r="W673" s="221"/>
      <c r="X673" s="225"/>
      <c r="Y673" s="216"/>
      <c r="Z673" s="216"/>
      <c r="AA673" s="235"/>
      <c r="AB673" s="217"/>
      <c r="AC673" s="215"/>
      <c r="AD673" s="215"/>
      <c r="AE673" s="129"/>
      <c r="AF673" s="129"/>
      <c r="AG673" s="129"/>
      <c r="AH673" s="10" t="e">
        <f>#REF!*#REF!</f>
        <v>#REF!</v>
      </c>
      <c r="AI673" s="10" t="e">
        <f>#REF!*#REF!</f>
        <v>#REF!</v>
      </c>
      <c r="AJ673" s="10" t="e">
        <f>IF(#REF!='User Input'!$C$1,1,0)</f>
        <v>#REF!</v>
      </c>
      <c r="AK673" s="10" t="e">
        <f t="shared" si="117"/>
        <v>#REF!</v>
      </c>
      <c r="AL673" s="10" t="e">
        <f t="shared" si="116"/>
        <v>#REF!</v>
      </c>
      <c r="AM673" s="10" t="e">
        <f>#REF!</f>
        <v>#REF!</v>
      </c>
      <c r="AN673" s="10" t="e">
        <f>#REF!</f>
        <v>#REF!</v>
      </c>
      <c r="AO673" s="23" t="e">
        <f>#REF!</f>
        <v>#REF!</v>
      </c>
    </row>
    <row r="674" spans="1:41" s="220" customFormat="1">
      <c r="A674" s="238"/>
      <c r="B674" s="221"/>
      <c r="C674" s="221"/>
      <c r="D674" s="222"/>
      <c r="E674" s="216"/>
      <c r="F674" s="216"/>
      <c r="G674" s="133"/>
      <c r="H674" s="129"/>
      <c r="I674" s="129"/>
      <c r="J674" s="129"/>
      <c r="K674" s="129"/>
      <c r="L674" s="129"/>
      <c r="M674" s="223"/>
      <c r="N674" s="220">
        <f t="shared" si="111"/>
        <v>0</v>
      </c>
      <c r="O674" s="220">
        <f>IF(C674='User Input'!$C$1,1,0)</f>
        <v>0</v>
      </c>
      <c r="P674" s="10">
        <f t="shared" si="110"/>
        <v>0</v>
      </c>
      <c r="Q674" s="220">
        <f t="shared" si="112"/>
        <v>0</v>
      </c>
      <c r="R674" s="220">
        <f t="shared" si="113"/>
        <v>0</v>
      </c>
      <c r="S674" s="220">
        <f t="shared" si="114"/>
        <v>0</v>
      </c>
      <c r="T674" s="224">
        <f t="shared" si="115"/>
        <v>0</v>
      </c>
      <c r="U674" s="247"/>
      <c r="V674" s="226"/>
      <c r="W674" s="221"/>
      <c r="X674" s="225"/>
      <c r="Y674" s="216"/>
      <c r="Z674" s="216"/>
      <c r="AA674" s="235"/>
      <c r="AB674" s="217"/>
      <c r="AC674" s="215"/>
      <c r="AD674" s="215"/>
      <c r="AE674" s="129"/>
      <c r="AF674" s="129"/>
      <c r="AG674" s="129"/>
      <c r="AH674" s="10" t="e">
        <f>#REF!*#REF!</f>
        <v>#REF!</v>
      </c>
      <c r="AI674" s="10" t="e">
        <f>#REF!*#REF!</f>
        <v>#REF!</v>
      </c>
      <c r="AJ674" s="10" t="e">
        <f>IF(#REF!='User Input'!$C$1,1,0)</f>
        <v>#REF!</v>
      </c>
      <c r="AK674" s="10" t="e">
        <f t="shared" si="117"/>
        <v>#REF!</v>
      </c>
      <c r="AL674" s="10" t="e">
        <f t="shared" si="116"/>
        <v>#REF!</v>
      </c>
      <c r="AM674" s="10" t="e">
        <f>#REF!</f>
        <v>#REF!</v>
      </c>
      <c r="AN674" s="10" t="e">
        <f>#REF!</f>
        <v>#REF!</v>
      </c>
      <c r="AO674" s="23" t="e">
        <f>#REF!</f>
        <v>#REF!</v>
      </c>
    </row>
    <row r="675" spans="1:41" s="220" customFormat="1">
      <c r="A675" s="238"/>
      <c r="B675" s="221"/>
      <c r="C675" s="221"/>
      <c r="D675" s="222"/>
      <c r="E675" s="216"/>
      <c r="F675" s="216"/>
      <c r="G675" s="133"/>
      <c r="H675" s="129"/>
      <c r="I675" s="129"/>
      <c r="J675" s="129"/>
      <c r="K675" s="129"/>
      <c r="L675" s="129"/>
      <c r="M675" s="223"/>
      <c r="N675" s="220">
        <f t="shared" si="111"/>
        <v>0</v>
      </c>
      <c r="O675" s="220">
        <f>IF(C675='User Input'!$C$1,1,0)</f>
        <v>0</v>
      </c>
      <c r="P675" s="10">
        <f t="shared" si="110"/>
        <v>0</v>
      </c>
      <c r="Q675" s="220">
        <f t="shared" si="112"/>
        <v>0</v>
      </c>
      <c r="R675" s="220">
        <f t="shared" si="113"/>
        <v>0</v>
      </c>
      <c r="S675" s="220">
        <f t="shared" si="114"/>
        <v>0</v>
      </c>
      <c r="T675" s="224">
        <f t="shared" si="115"/>
        <v>0</v>
      </c>
      <c r="U675" s="247"/>
      <c r="V675" s="226"/>
      <c r="W675" s="221"/>
      <c r="X675" s="225"/>
      <c r="Y675" s="216"/>
      <c r="Z675" s="216"/>
      <c r="AA675" s="235"/>
      <c r="AB675" s="217"/>
      <c r="AC675" s="215"/>
      <c r="AD675" s="215"/>
      <c r="AE675" s="129"/>
      <c r="AF675" s="129"/>
      <c r="AG675" s="129"/>
      <c r="AH675" s="10" t="e">
        <f>#REF!*#REF!</f>
        <v>#REF!</v>
      </c>
      <c r="AI675" s="10" t="e">
        <f>#REF!*#REF!</f>
        <v>#REF!</v>
      </c>
      <c r="AJ675" s="10" t="e">
        <f>IF(#REF!='User Input'!$C$1,1,0)</f>
        <v>#REF!</v>
      </c>
      <c r="AK675" s="10" t="e">
        <f t="shared" si="117"/>
        <v>#REF!</v>
      </c>
      <c r="AL675" s="10" t="e">
        <f t="shared" si="116"/>
        <v>#REF!</v>
      </c>
      <c r="AM675" s="10" t="e">
        <f>#REF!</f>
        <v>#REF!</v>
      </c>
      <c r="AN675" s="10" t="e">
        <f>#REF!</f>
        <v>#REF!</v>
      </c>
      <c r="AO675" s="23" t="e">
        <f>#REF!</f>
        <v>#REF!</v>
      </c>
    </row>
    <row r="676" spans="1:41" s="220" customFormat="1">
      <c r="A676" s="238"/>
      <c r="B676" s="221"/>
      <c r="C676" s="221"/>
      <c r="D676" s="222"/>
      <c r="E676" s="216"/>
      <c r="F676" s="216"/>
      <c r="G676" s="133"/>
      <c r="H676" s="129"/>
      <c r="I676" s="129"/>
      <c r="J676" s="129"/>
      <c r="K676" s="129"/>
      <c r="L676" s="129"/>
      <c r="M676" s="223"/>
      <c r="N676" s="220">
        <f t="shared" si="111"/>
        <v>0</v>
      </c>
      <c r="O676" s="220">
        <f>IF(C676='User Input'!$C$1,1,0)</f>
        <v>0</v>
      </c>
      <c r="P676" s="10">
        <f t="shared" si="110"/>
        <v>0</v>
      </c>
      <c r="Q676" s="220">
        <f t="shared" si="112"/>
        <v>0</v>
      </c>
      <c r="R676" s="220">
        <f t="shared" si="113"/>
        <v>0</v>
      </c>
      <c r="S676" s="220">
        <f t="shared" si="114"/>
        <v>0</v>
      </c>
      <c r="T676" s="224">
        <f t="shared" si="115"/>
        <v>0</v>
      </c>
      <c r="U676" s="247"/>
      <c r="V676" s="226"/>
      <c r="W676" s="221"/>
      <c r="X676" s="225"/>
      <c r="Y676" s="216"/>
      <c r="Z676" s="216"/>
      <c r="AA676" s="235"/>
      <c r="AB676" s="217"/>
      <c r="AC676" s="215"/>
      <c r="AD676" s="215"/>
      <c r="AE676" s="129"/>
      <c r="AF676" s="129"/>
      <c r="AG676" s="129"/>
      <c r="AH676" s="10" t="e">
        <f>#REF!*#REF!</f>
        <v>#REF!</v>
      </c>
      <c r="AI676" s="10" t="e">
        <f>#REF!*#REF!</f>
        <v>#REF!</v>
      </c>
      <c r="AJ676" s="10" t="e">
        <f>IF(#REF!='User Input'!$C$1,1,0)</f>
        <v>#REF!</v>
      </c>
      <c r="AK676" s="10" t="e">
        <f t="shared" si="117"/>
        <v>#REF!</v>
      </c>
      <c r="AL676" s="10" t="e">
        <f t="shared" si="116"/>
        <v>#REF!</v>
      </c>
      <c r="AM676" s="10" t="e">
        <f>#REF!</f>
        <v>#REF!</v>
      </c>
      <c r="AN676" s="10" t="e">
        <f>#REF!</f>
        <v>#REF!</v>
      </c>
      <c r="AO676" s="23" t="e">
        <f>#REF!</f>
        <v>#REF!</v>
      </c>
    </row>
    <row r="677" spans="1:41" s="220" customFormat="1">
      <c r="A677" s="238"/>
      <c r="B677" s="221"/>
      <c r="C677" s="221"/>
      <c r="D677" s="222"/>
      <c r="E677" s="216"/>
      <c r="F677" s="216"/>
      <c r="G677" s="133"/>
      <c r="H677" s="129"/>
      <c r="I677" s="129"/>
      <c r="J677" s="129"/>
      <c r="K677" s="129"/>
      <c r="L677" s="129"/>
      <c r="M677" s="223"/>
      <c r="N677" s="220">
        <f t="shared" si="111"/>
        <v>0</v>
      </c>
      <c r="O677" s="220">
        <f>IF(C677='User Input'!$C$1,1,0)</f>
        <v>0</v>
      </c>
      <c r="P677" s="10">
        <f t="shared" si="110"/>
        <v>0</v>
      </c>
      <c r="Q677" s="220">
        <f t="shared" si="112"/>
        <v>0</v>
      </c>
      <c r="R677" s="220">
        <f t="shared" si="113"/>
        <v>0</v>
      </c>
      <c r="S677" s="220">
        <f t="shared" si="114"/>
        <v>0</v>
      </c>
      <c r="T677" s="224">
        <f t="shared" si="115"/>
        <v>0</v>
      </c>
      <c r="U677" s="247"/>
      <c r="V677" s="226"/>
      <c r="W677" s="221"/>
      <c r="X677" s="225"/>
      <c r="Y677" s="216"/>
      <c r="Z677" s="216"/>
      <c r="AA677" s="235"/>
      <c r="AB677" s="217"/>
      <c r="AC677" s="215"/>
      <c r="AD677" s="215"/>
      <c r="AE677" s="129"/>
      <c r="AF677" s="129"/>
      <c r="AG677" s="129"/>
      <c r="AH677" s="10" t="e">
        <f>#REF!*#REF!</f>
        <v>#REF!</v>
      </c>
      <c r="AI677" s="10" t="e">
        <f>#REF!*#REF!</f>
        <v>#REF!</v>
      </c>
      <c r="AJ677" s="10" t="e">
        <f>IF(#REF!='User Input'!$C$1,1,0)</f>
        <v>#REF!</v>
      </c>
      <c r="AK677" s="10" t="e">
        <f t="shared" si="117"/>
        <v>#REF!</v>
      </c>
      <c r="AL677" s="10" t="e">
        <f t="shared" si="116"/>
        <v>#REF!</v>
      </c>
      <c r="AM677" s="10" t="e">
        <f>#REF!</f>
        <v>#REF!</v>
      </c>
      <c r="AN677" s="10" t="e">
        <f>#REF!</f>
        <v>#REF!</v>
      </c>
      <c r="AO677" s="23" t="e">
        <f>#REF!</f>
        <v>#REF!</v>
      </c>
    </row>
    <row r="678" spans="1:41" s="220" customFormat="1">
      <c r="A678" s="238"/>
      <c r="B678" s="221"/>
      <c r="C678" s="221"/>
      <c r="D678" s="222"/>
      <c r="E678" s="216"/>
      <c r="F678" s="216"/>
      <c r="G678" s="133"/>
      <c r="H678" s="129"/>
      <c r="I678" s="129"/>
      <c r="J678" s="129"/>
      <c r="K678" s="129"/>
      <c r="L678" s="129"/>
      <c r="M678" s="223"/>
      <c r="N678" s="220">
        <f t="shared" si="111"/>
        <v>0</v>
      </c>
      <c r="O678" s="220">
        <f>IF(C678='User Input'!$C$1,1,0)</f>
        <v>0</v>
      </c>
      <c r="P678" s="10">
        <f t="shared" si="110"/>
        <v>0</v>
      </c>
      <c r="Q678" s="220">
        <f t="shared" si="112"/>
        <v>0</v>
      </c>
      <c r="R678" s="220">
        <f t="shared" si="113"/>
        <v>0</v>
      </c>
      <c r="S678" s="220">
        <f t="shared" si="114"/>
        <v>0</v>
      </c>
      <c r="T678" s="224">
        <f t="shared" si="115"/>
        <v>0</v>
      </c>
      <c r="U678" s="247"/>
      <c r="V678" s="226"/>
      <c r="W678" s="221"/>
      <c r="X678" s="225"/>
      <c r="Y678" s="216"/>
      <c r="Z678" s="216"/>
      <c r="AA678" s="235"/>
      <c r="AB678" s="217"/>
      <c r="AC678" s="215"/>
      <c r="AD678" s="215"/>
      <c r="AE678" s="129"/>
      <c r="AF678" s="129"/>
      <c r="AG678" s="129"/>
      <c r="AH678" s="10" t="e">
        <f>#REF!*#REF!</f>
        <v>#REF!</v>
      </c>
      <c r="AI678" s="10" t="e">
        <f>#REF!*#REF!</f>
        <v>#REF!</v>
      </c>
      <c r="AJ678" s="10" t="e">
        <f>IF(#REF!='User Input'!$C$1,1,0)</f>
        <v>#REF!</v>
      </c>
      <c r="AK678" s="10" t="e">
        <f t="shared" si="117"/>
        <v>#REF!</v>
      </c>
      <c r="AL678" s="10" t="e">
        <f t="shared" si="116"/>
        <v>#REF!</v>
      </c>
      <c r="AM678" s="10" t="e">
        <f>#REF!</f>
        <v>#REF!</v>
      </c>
      <c r="AN678" s="10" t="e">
        <f>#REF!</f>
        <v>#REF!</v>
      </c>
      <c r="AO678" s="23" t="e">
        <f>#REF!</f>
        <v>#REF!</v>
      </c>
    </row>
    <row r="679" spans="1:41" s="220" customFormat="1">
      <c r="A679" s="238"/>
      <c r="B679" s="221"/>
      <c r="C679" s="221"/>
      <c r="D679" s="222"/>
      <c r="E679" s="216"/>
      <c r="F679" s="216"/>
      <c r="G679" s="133"/>
      <c r="H679" s="129"/>
      <c r="I679" s="129"/>
      <c r="J679" s="129"/>
      <c r="K679" s="129"/>
      <c r="L679" s="129"/>
      <c r="M679" s="223"/>
      <c r="N679" s="220">
        <f t="shared" si="111"/>
        <v>0</v>
      </c>
      <c r="O679" s="220">
        <f>IF(C679='User Input'!$C$1,1,0)</f>
        <v>0</v>
      </c>
      <c r="P679" s="10">
        <f t="shared" si="110"/>
        <v>0</v>
      </c>
      <c r="Q679" s="220">
        <f t="shared" si="112"/>
        <v>0</v>
      </c>
      <c r="R679" s="220">
        <f t="shared" si="113"/>
        <v>0</v>
      </c>
      <c r="S679" s="220">
        <f t="shared" si="114"/>
        <v>0</v>
      </c>
      <c r="T679" s="224">
        <f t="shared" si="115"/>
        <v>0</v>
      </c>
      <c r="U679" s="247"/>
      <c r="V679" s="226"/>
      <c r="W679" s="221"/>
      <c r="X679" s="225"/>
      <c r="Y679" s="216"/>
      <c r="Z679" s="216"/>
      <c r="AA679" s="235"/>
      <c r="AB679" s="217"/>
      <c r="AC679" s="215"/>
      <c r="AD679" s="215"/>
      <c r="AE679" s="129"/>
      <c r="AF679" s="129"/>
      <c r="AG679" s="129"/>
      <c r="AH679" s="10" t="e">
        <f>#REF!*#REF!</f>
        <v>#REF!</v>
      </c>
      <c r="AI679" s="10" t="e">
        <f>#REF!*#REF!</f>
        <v>#REF!</v>
      </c>
      <c r="AJ679" s="10" t="e">
        <f>IF(#REF!='User Input'!$C$1,1,0)</f>
        <v>#REF!</v>
      </c>
      <c r="AK679" s="10" t="e">
        <f t="shared" si="117"/>
        <v>#REF!</v>
      </c>
      <c r="AL679" s="10" t="e">
        <f t="shared" si="116"/>
        <v>#REF!</v>
      </c>
      <c r="AM679" s="10" t="e">
        <f>#REF!</f>
        <v>#REF!</v>
      </c>
      <c r="AN679" s="10" t="e">
        <f>#REF!</f>
        <v>#REF!</v>
      </c>
      <c r="AO679" s="23" t="e">
        <f>#REF!</f>
        <v>#REF!</v>
      </c>
    </row>
    <row r="680" spans="1:41" s="220" customFormat="1">
      <c r="A680" s="238"/>
      <c r="B680" s="221"/>
      <c r="C680" s="221"/>
      <c r="D680" s="222"/>
      <c r="E680" s="216"/>
      <c r="F680" s="216"/>
      <c r="G680" s="133"/>
      <c r="H680" s="129"/>
      <c r="I680" s="129"/>
      <c r="J680" s="129"/>
      <c r="K680" s="129"/>
      <c r="L680" s="129"/>
      <c r="M680" s="223"/>
      <c r="N680" s="220">
        <f t="shared" si="111"/>
        <v>0</v>
      </c>
      <c r="O680" s="220">
        <f>IF(C680='User Input'!$C$1,1,0)</f>
        <v>0</v>
      </c>
      <c r="P680" s="10">
        <f t="shared" ref="P680:P711" si="118">O680+P679</f>
        <v>0</v>
      </c>
      <c r="Q680" s="220">
        <f t="shared" si="112"/>
        <v>0</v>
      </c>
      <c r="R680" s="220">
        <f t="shared" si="113"/>
        <v>0</v>
      </c>
      <c r="S680" s="220">
        <f t="shared" si="114"/>
        <v>0</v>
      </c>
      <c r="T680" s="224">
        <f t="shared" si="115"/>
        <v>0</v>
      </c>
      <c r="U680" s="247"/>
      <c r="V680" s="226"/>
      <c r="W680" s="221"/>
      <c r="X680" s="225"/>
      <c r="Y680" s="216"/>
      <c r="Z680" s="216"/>
      <c r="AA680" s="235"/>
      <c r="AB680" s="217"/>
      <c r="AC680" s="215"/>
      <c r="AD680" s="215"/>
      <c r="AE680" s="129"/>
      <c r="AF680" s="129"/>
      <c r="AG680" s="129"/>
      <c r="AH680" s="10" t="e">
        <f>#REF!*#REF!</f>
        <v>#REF!</v>
      </c>
      <c r="AI680" s="10" t="e">
        <f>#REF!*#REF!</f>
        <v>#REF!</v>
      </c>
      <c r="AJ680" s="10" t="e">
        <f>IF(#REF!='User Input'!$C$1,1,0)</f>
        <v>#REF!</v>
      </c>
      <c r="AK680" s="10" t="e">
        <f t="shared" si="117"/>
        <v>#REF!</v>
      </c>
      <c r="AL680" s="10" t="e">
        <f t="shared" si="116"/>
        <v>#REF!</v>
      </c>
      <c r="AM680" s="10" t="e">
        <f>#REF!</f>
        <v>#REF!</v>
      </c>
      <c r="AN680" s="10" t="e">
        <f>#REF!</f>
        <v>#REF!</v>
      </c>
      <c r="AO680" s="23" t="e">
        <f>#REF!</f>
        <v>#REF!</v>
      </c>
    </row>
    <row r="681" spans="1:41" s="220" customFormat="1">
      <c r="A681" s="238"/>
      <c r="B681" s="221"/>
      <c r="C681" s="221"/>
      <c r="D681" s="222"/>
      <c r="E681" s="216"/>
      <c r="F681" s="216"/>
      <c r="G681" s="133"/>
      <c r="H681" s="129"/>
      <c r="I681" s="129"/>
      <c r="J681" s="129"/>
      <c r="K681" s="129"/>
      <c r="L681" s="129"/>
      <c r="M681" s="223"/>
      <c r="N681" s="220">
        <f t="shared" si="111"/>
        <v>0</v>
      </c>
      <c r="O681" s="220">
        <f>IF(C681='User Input'!$C$1,1,0)</f>
        <v>0</v>
      </c>
      <c r="P681" s="10">
        <f t="shared" si="118"/>
        <v>0</v>
      </c>
      <c r="Q681" s="220">
        <f t="shared" si="112"/>
        <v>0</v>
      </c>
      <c r="R681" s="220">
        <f t="shared" si="113"/>
        <v>0</v>
      </c>
      <c r="S681" s="220">
        <f t="shared" si="114"/>
        <v>0</v>
      </c>
      <c r="T681" s="224">
        <f t="shared" si="115"/>
        <v>0</v>
      </c>
      <c r="U681" s="247"/>
      <c r="V681" s="226"/>
      <c r="W681" s="221"/>
      <c r="X681" s="225"/>
      <c r="Y681" s="216"/>
      <c r="Z681" s="216"/>
      <c r="AA681" s="235"/>
      <c r="AB681" s="217"/>
      <c r="AC681" s="215"/>
      <c r="AD681" s="215"/>
      <c r="AE681" s="129"/>
      <c r="AF681" s="129"/>
      <c r="AG681" s="129"/>
      <c r="AH681" s="10" t="e">
        <f>#REF!*#REF!</f>
        <v>#REF!</v>
      </c>
      <c r="AI681" s="10" t="e">
        <f>#REF!*#REF!</f>
        <v>#REF!</v>
      </c>
      <c r="AJ681" s="10" t="e">
        <f>IF(#REF!='User Input'!$C$1,1,0)</f>
        <v>#REF!</v>
      </c>
      <c r="AK681" s="10" t="e">
        <f t="shared" si="117"/>
        <v>#REF!</v>
      </c>
      <c r="AL681" s="10" t="e">
        <f t="shared" si="116"/>
        <v>#REF!</v>
      </c>
      <c r="AM681" s="10" t="e">
        <f>#REF!</f>
        <v>#REF!</v>
      </c>
      <c r="AN681" s="10" t="e">
        <f>#REF!</f>
        <v>#REF!</v>
      </c>
      <c r="AO681" s="23" t="e">
        <f>#REF!</f>
        <v>#REF!</v>
      </c>
    </row>
    <row r="682" spans="1:41" s="220" customFormat="1">
      <c r="A682" s="238"/>
      <c r="B682" s="221"/>
      <c r="C682" s="221"/>
      <c r="D682" s="222"/>
      <c r="E682" s="216"/>
      <c r="F682" s="216"/>
      <c r="G682" s="133"/>
      <c r="H682" s="129"/>
      <c r="I682" s="129"/>
      <c r="J682" s="129"/>
      <c r="K682" s="129"/>
      <c r="L682" s="129"/>
      <c r="M682" s="223"/>
      <c r="N682" s="220">
        <f t="shared" si="111"/>
        <v>0</v>
      </c>
      <c r="O682" s="220">
        <f>IF(C682='User Input'!$C$1,1,0)</f>
        <v>0</v>
      </c>
      <c r="P682" s="10">
        <f t="shared" si="118"/>
        <v>0</v>
      </c>
      <c r="Q682" s="220">
        <f t="shared" si="112"/>
        <v>0</v>
      </c>
      <c r="R682" s="220">
        <f t="shared" si="113"/>
        <v>0</v>
      </c>
      <c r="S682" s="220">
        <f t="shared" si="114"/>
        <v>0</v>
      </c>
      <c r="T682" s="224">
        <f t="shared" si="115"/>
        <v>0</v>
      </c>
      <c r="U682" s="247"/>
      <c r="V682" s="226"/>
      <c r="W682" s="221"/>
      <c r="X682" s="225"/>
      <c r="Y682" s="216"/>
      <c r="Z682" s="216"/>
      <c r="AA682" s="235"/>
      <c r="AB682" s="217"/>
      <c r="AC682" s="215"/>
      <c r="AD682" s="215"/>
      <c r="AE682" s="129"/>
      <c r="AF682" s="129"/>
      <c r="AG682" s="129"/>
      <c r="AH682" s="10" t="e">
        <f>#REF!*#REF!</f>
        <v>#REF!</v>
      </c>
      <c r="AI682" s="10" t="e">
        <f>#REF!*#REF!</f>
        <v>#REF!</v>
      </c>
      <c r="AJ682" s="10" t="e">
        <f>IF(#REF!='User Input'!$C$1,1,0)</f>
        <v>#REF!</v>
      </c>
      <c r="AK682" s="10" t="e">
        <f t="shared" si="117"/>
        <v>#REF!</v>
      </c>
      <c r="AL682" s="10" t="e">
        <f t="shared" si="116"/>
        <v>#REF!</v>
      </c>
      <c r="AM682" s="10" t="e">
        <f>#REF!</f>
        <v>#REF!</v>
      </c>
      <c r="AN682" s="10" t="e">
        <f>#REF!</f>
        <v>#REF!</v>
      </c>
      <c r="AO682" s="23" t="e">
        <f>#REF!</f>
        <v>#REF!</v>
      </c>
    </row>
    <row r="683" spans="1:41" s="220" customFormat="1">
      <c r="A683" s="238"/>
      <c r="B683" s="221"/>
      <c r="C683" s="221"/>
      <c r="D683" s="222"/>
      <c r="E683" s="216"/>
      <c r="F683" s="216"/>
      <c r="G683" s="133"/>
      <c r="H683" s="129"/>
      <c r="I683" s="129"/>
      <c r="J683" s="129"/>
      <c r="K683" s="129"/>
      <c r="L683" s="129"/>
      <c r="M683" s="223"/>
      <c r="N683" s="220">
        <f t="shared" si="111"/>
        <v>0</v>
      </c>
      <c r="O683" s="220">
        <f>IF(C683='User Input'!$C$1,1,0)</f>
        <v>0</v>
      </c>
      <c r="P683" s="10">
        <f t="shared" si="118"/>
        <v>0</v>
      </c>
      <c r="Q683" s="220">
        <f t="shared" si="112"/>
        <v>0</v>
      </c>
      <c r="R683" s="220">
        <f t="shared" si="113"/>
        <v>0</v>
      </c>
      <c r="S683" s="220">
        <f t="shared" si="114"/>
        <v>0</v>
      </c>
      <c r="T683" s="224">
        <f t="shared" si="115"/>
        <v>0</v>
      </c>
      <c r="U683" s="247"/>
      <c r="V683" s="226"/>
      <c r="W683" s="221"/>
      <c r="X683" s="225"/>
      <c r="Y683" s="216"/>
      <c r="Z683" s="216"/>
      <c r="AA683" s="235"/>
      <c r="AB683" s="217"/>
      <c r="AC683" s="215"/>
      <c r="AD683" s="215"/>
      <c r="AE683" s="129"/>
      <c r="AF683" s="129"/>
      <c r="AG683" s="129"/>
      <c r="AH683" s="10" t="e">
        <f>#REF!*#REF!</f>
        <v>#REF!</v>
      </c>
      <c r="AI683" s="10" t="e">
        <f>#REF!*#REF!</f>
        <v>#REF!</v>
      </c>
      <c r="AJ683" s="10" t="e">
        <f>IF(#REF!='User Input'!$C$1,1,0)</f>
        <v>#REF!</v>
      </c>
      <c r="AK683" s="10" t="e">
        <f t="shared" si="117"/>
        <v>#REF!</v>
      </c>
      <c r="AL683" s="10" t="e">
        <f t="shared" si="116"/>
        <v>#REF!</v>
      </c>
      <c r="AM683" s="10" t="e">
        <f>#REF!</f>
        <v>#REF!</v>
      </c>
      <c r="AN683" s="10" t="e">
        <f>#REF!</f>
        <v>#REF!</v>
      </c>
      <c r="AO683" s="23" t="e">
        <f>#REF!</f>
        <v>#REF!</v>
      </c>
    </row>
    <row r="684" spans="1:41" s="220" customFormat="1">
      <c r="A684" s="238"/>
      <c r="B684" s="221"/>
      <c r="C684" s="221"/>
      <c r="D684" s="222"/>
      <c r="E684" s="216"/>
      <c r="F684" s="216"/>
      <c r="G684" s="133"/>
      <c r="H684" s="129"/>
      <c r="I684" s="129"/>
      <c r="J684" s="129"/>
      <c r="K684" s="129"/>
      <c r="L684" s="129"/>
      <c r="M684" s="223"/>
      <c r="N684" s="220">
        <f t="shared" si="111"/>
        <v>0</v>
      </c>
      <c r="O684" s="220">
        <f>IF(C684='User Input'!$C$1,1,0)</f>
        <v>0</v>
      </c>
      <c r="P684" s="10">
        <f t="shared" si="118"/>
        <v>0</v>
      </c>
      <c r="Q684" s="220">
        <f t="shared" si="112"/>
        <v>0</v>
      </c>
      <c r="R684" s="220">
        <f t="shared" si="113"/>
        <v>0</v>
      </c>
      <c r="S684" s="220">
        <f t="shared" si="114"/>
        <v>0</v>
      </c>
      <c r="T684" s="224">
        <f t="shared" si="115"/>
        <v>0</v>
      </c>
      <c r="U684" s="247"/>
      <c r="V684" s="226"/>
      <c r="W684" s="221"/>
      <c r="X684" s="225"/>
      <c r="Y684" s="216"/>
      <c r="Z684" s="216"/>
      <c r="AA684" s="235"/>
      <c r="AB684" s="217"/>
      <c r="AC684" s="215"/>
      <c r="AD684" s="215"/>
      <c r="AE684" s="129"/>
      <c r="AF684" s="129"/>
      <c r="AG684" s="129"/>
      <c r="AH684" s="10" t="e">
        <f>#REF!*#REF!</f>
        <v>#REF!</v>
      </c>
      <c r="AI684" s="10" t="e">
        <f>#REF!*#REF!</f>
        <v>#REF!</v>
      </c>
      <c r="AJ684" s="10" t="e">
        <f>IF(#REF!='User Input'!$C$1,1,0)</f>
        <v>#REF!</v>
      </c>
      <c r="AK684" s="10" t="e">
        <f t="shared" si="117"/>
        <v>#REF!</v>
      </c>
      <c r="AL684" s="10" t="e">
        <f t="shared" si="116"/>
        <v>#REF!</v>
      </c>
      <c r="AM684" s="10" t="e">
        <f>#REF!</f>
        <v>#REF!</v>
      </c>
      <c r="AN684" s="10" t="e">
        <f>#REF!</f>
        <v>#REF!</v>
      </c>
      <c r="AO684" s="23" t="e">
        <f>#REF!</f>
        <v>#REF!</v>
      </c>
    </row>
    <row r="685" spans="1:41" s="220" customFormat="1">
      <c r="A685" s="238"/>
      <c r="B685" s="221"/>
      <c r="C685" s="221"/>
      <c r="D685" s="222"/>
      <c r="E685" s="216"/>
      <c r="F685" s="216"/>
      <c r="G685" s="133"/>
      <c r="H685" s="129"/>
      <c r="I685" s="129"/>
      <c r="J685" s="129"/>
      <c r="K685" s="129"/>
      <c r="L685" s="129"/>
      <c r="M685" s="223"/>
      <c r="N685" s="220">
        <f t="shared" si="111"/>
        <v>0</v>
      </c>
      <c r="O685" s="220">
        <f>IF(C685='User Input'!$C$1,1,0)</f>
        <v>0</v>
      </c>
      <c r="P685" s="10">
        <f t="shared" si="118"/>
        <v>0</v>
      </c>
      <c r="Q685" s="220">
        <f t="shared" si="112"/>
        <v>0</v>
      </c>
      <c r="R685" s="220">
        <f t="shared" si="113"/>
        <v>0</v>
      </c>
      <c r="S685" s="220">
        <f t="shared" si="114"/>
        <v>0</v>
      </c>
      <c r="T685" s="224">
        <f t="shared" si="115"/>
        <v>0</v>
      </c>
      <c r="U685" s="247"/>
      <c r="V685" s="226"/>
      <c r="W685" s="221"/>
      <c r="X685" s="225"/>
      <c r="Y685" s="216"/>
      <c r="Z685" s="216"/>
      <c r="AA685" s="235"/>
      <c r="AB685" s="217"/>
      <c r="AC685" s="215"/>
      <c r="AD685" s="215"/>
      <c r="AE685" s="129"/>
      <c r="AF685" s="129"/>
      <c r="AG685" s="129"/>
      <c r="AH685" s="10" t="e">
        <f>#REF!*#REF!</f>
        <v>#REF!</v>
      </c>
      <c r="AI685" s="10" t="e">
        <f>#REF!*#REF!</f>
        <v>#REF!</v>
      </c>
      <c r="AJ685" s="10" t="e">
        <f>IF(#REF!='User Input'!$C$1,1,0)</f>
        <v>#REF!</v>
      </c>
      <c r="AK685" s="10" t="e">
        <f t="shared" si="117"/>
        <v>#REF!</v>
      </c>
      <c r="AL685" s="10" t="e">
        <f t="shared" si="116"/>
        <v>#REF!</v>
      </c>
      <c r="AM685" s="10" t="e">
        <f>#REF!</f>
        <v>#REF!</v>
      </c>
      <c r="AN685" s="10" t="e">
        <f>#REF!</f>
        <v>#REF!</v>
      </c>
      <c r="AO685" s="23" t="e">
        <f>#REF!</f>
        <v>#REF!</v>
      </c>
    </row>
    <row r="686" spans="1:41" s="220" customFormat="1">
      <c r="A686" s="238"/>
      <c r="B686" s="221"/>
      <c r="C686" s="221"/>
      <c r="D686" s="222"/>
      <c r="E686" s="216"/>
      <c r="F686" s="216"/>
      <c r="G686" s="133"/>
      <c r="H686" s="129"/>
      <c r="I686" s="129"/>
      <c r="J686" s="129"/>
      <c r="K686" s="129"/>
      <c r="L686" s="129"/>
      <c r="M686" s="223"/>
      <c r="N686" s="220">
        <f t="shared" si="111"/>
        <v>0</v>
      </c>
      <c r="O686" s="220">
        <f>IF(C686='User Input'!$C$1,1,0)</f>
        <v>0</v>
      </c>
      <c r="P686" s="10">
        <f t="shared" si="118"/>
        <v>0</v>
      </c>
      <c r="Q686" s="220">
        <f t="shared" si="112"/>
        <v>0</v>
      </c>
      <c r="R686" s="220">
        <f t="shared" si="113"/>
        <v>0</v>
      </c>
      <c r="S686" s="220">
        <f t="shared" si="114"/>
        <v>0</v>
      </c>
      <c r="T686" s="224">
        <f t="shared" si="115"/>
        <v>0</v>
      </c>
      <c r="U686" s="247"/>
      <c r="V686" s="226"/>
      <c r="W686" s="221"/>
      <c r="X686" s="225"/>
      <c r="Y686" s="216"/>
      <c r="Z686" s="216"/>
      <c r="AA686" s="235"/>
      <c r="AB686" s="217"/>
      <c r="AC686" s="215"/>
      <c r="AD686" s="215"/>
      <c r="AE686" s="129"/>
      <c r="AF686" s="129"/>
      <c r="AG686" s="129"/>
      <c r="AH686" s="10" t="e">
        <f>#REF!*#REF!</f>
        <v>#REF!</v>
      </c>
      <c r="AI686" s="10" t="e">
        <f>#REF!*#REF!</f>
        <v>#REF!</v>
      </c>
      <c r="AJ686" s="10" t="e">
        <f>IF(#REF!='User Input'!$C$1,1,0)</f>
        <v>#REF!</v>
      </c>
      <c r="AK686" s="10" t="e">
        <f t="shared" si="117"/>
        <v>#REF!</v>
      </c>
      <c r="AL686" s="10" t="e">
        <f t="shared" si="116"/>
        <v>#REF!</v>
      </c>
      <c r="AM686" s="10" t="e">
        <f>#REF!</f>
        <v>#REF!</v>
      </c>
      <c r="AN686" s="10" t="e">
        <f>#REF!</f>
        <v>#REF!</v>
      </c>
      <c r="AO686" s="23" t="e">
        <f>#REF!</f>
        <v>#REF!</v>
      </c>
    </row>
    <row r="687" spans="1:41" s="220" customFormat="1">
      <c r="A687" s="238"/>
      <c r="B687" s="221"/>
      <c r="C687" s="221"/>
      <c r="D687" s="222"/>
      <c r="E687" s="216"/>
      <c r="F687" s="216"/>
      <c r="G687" s="133"/>
      <c r="H687" s="129"/>
      <c r="I687" s="129"/>
      <c r="J687" s="129"/>
      <c r="K687" s="129"/>
      <c r="L687" s="129"/>
      <c r="M687" s="223"/>
      <c r="N687" s="220">
        <f t="shared" si="111"/>
        <v>0</v>
      </c>
      <c r="O687" s="220">
        <f>IF(C687='User Input'!$C$1,1,0)</f>
        <v>0</v>
      </c>
      <c r="P687" s="10">
        <f t="shared" si="118"/>
        <v>0</v>
      </c>
      <c r="Q687" s="220">
        <f t="shared" si="112"/>
        <v>0</v>
      </c>
      <c r="R687" s="220">
        <f t="shared" si="113"/>
        <v>0</v>
      </c>
      <c r="S687" s="220">
        <f t="shared" si="114"/>
        <v>0</v>
      </c>
      <c r="T687" s="224">
        <f t="shared" si="115"/>
        <v>0</v>
      </c>
      <c r="U687" s="247"/>
      <c r="V687" s="226"/>
      <c r="W687" s="221"/>
      <c r="X687" s="225"/>
      <c r="Y687" s="216"/>
      <c r="Z687" s="216"/>
      <c r="AA687" s="235"/>
      <c r="AB687" s="217"/>
      <c r="AC687" s="215"/>
      <c r="AD687" s="215"/>
      <c r="AE687" s="129"/>
      <c r="AF687" s="129"/>
      <c r="AG687" s="129"/>
      <c r="AH687" s="10" t="e">
        <f>#REF!*#REF!</f>
        <v>#REF!</v>
      </c>
      <c r="AI687" s="10" t="e">
        <f>#REF!*#REF!</f>
        <v>#REF!</v>
      </c>
      <c r="AJ687" s="10" t="e">
        <f>IF(#REF!='User Input'!$C$1,1,0)</f>
        <v>#REF!</v>
      </c>
      <c r="AK687" s="10" t="e">
        <f t="shared" si="117"/>
        <v>#REF!</v>
      </c>
      <c r="AL687" s="10" t="e">
        <f t="shared" si="116"/>
        <v>#REF!</v>
      </c>
      <c r="AM687" s="10" t="e">
        <f>#REF!</f>
        <v>#REF!</v>
      </c>
      <c r="AN687" s="10" t="e">
        <f>#REF!</f>
        <v>#REF!</v>
      </c>
      <c r="AO687" s="23" t="e">
        <f>#REF!</f>
        <v>#REF!</v>
      </c>
    </row>
    <row r="688" spans="1:41" s="220" customFormat="1">
      <c r="A688" s="238"/>
      <c r="B688" s="221"/>
      <c r="C688" s="221"/>
      <c r="D688" s="222"/>
      <c r="E688" s="216"/>
      <c r="F688" s="216"/>
      <c r="G688" s="133"/>
      <c r="H688" s="129"/>
      <c r="I688" s="129"/>
      <c r="J688" s="129"/>
      <c r="K688" s="129"/>
      <c r="L688" s="129"/>
      <c r="M688" s="223"/>
      <c r="N688" s="220">
        <f t="shared" si="111"/>
        <v>0</v>
      </c>
      <c r="O688" s="220">
        <f>IF(C688='User Input'!$C$1,1,0)</f>
        <v>0</v>
      </c>
      <c r="P688" s="10">
        <f t="shared" si="118"/>
        <v>0</v>
      </c>
      <c r="Q688" s="220">
        <f t="shared" si="112"/>
        <v>0</v>
      </c>
      <c r="R688" s="220">
        <f t="shared" si="113"/>
        <v>0</v>
      </c>
      <c r="S688" s="220">
        <f t="shared" si="114"/>
        <v>0</v>
      </c>
      <c r="T688" s="224">
        <f t="shared" si="115"/>
        <v>0</v>
      </c>
      <c r="U688" s="247"/>
      <c r="V688" s="226"/>
      <c r="W688" s="221"/>
      <c r="X688" s="225"/>
      <c r="Y688" s="216"/>
      <c r="Z688" s="216"/>
      <c r="AA688" s="235"/>
      <c r="AB688" s="217"/>
      <c r="AC688" s="215"/>
      <c r="AD688" s="215"/>
      <c r="AE688" s="129"/>
      <c r="AF688" s="129"/>
      <c r="AG688" s="129"/>
      <c r="AH688" s="10" t="e">
        <f>#REF!*#REF!</f>
        <v>#REF!</v>
      </c>
      <c r="AI688" s="10" t="e">
        <f>#REF!*#REF!</f>
        <v>#REF!</v>
      </c>
      <c r="AJ688" s="10" t="e">
        <f>IF(#REF!='User Input'!$C$1,1,0)</f>
        <v>#REF!</v>
      </c>
      <c r="AK688" s="10" t="e">
        <f t="shared" si="117"/>
        <v>#REF!</v>
      </c>
      <c r="AL688" s="10" t="e">
        <f t="shared" si="116"/>
        <v>#REF!</v>
      </c>
      <c r="AM688" s="10" t="e">
        <f>#REF!</f>
        <v>#REF!</v>
      </c>
      <c r="AN688" s="10" t="e">
        <f>#REF!</f>
        <v>#REF!</v>
      </c>
      <c r="AO688" s="23" t="e">
        <f>#REF!</f>
        <v>#REF!</v>
      </c>
    </row>
    <row r="689" spans="1:41" s="220" customFormat="1">
      <c r="A689" s="238"/>
      <c r="B689" s="221"/>
      <c r="C689" s="221"/>
      <c r="D689" s="222"/>
      <c r="E689" s="216"/>
      <c r="F689" s="216"/>
      <c r="G689" s="133"/>
      <c r="H689" s="129"/>
      <c r="I689" s="129"/>
      <c r="J689" s="129"/>
      <c r="K689" s="129"/>
      <c r="L689" s="129"/>
      <c r="M689" s="223"/>
      <c r="N689" s="220">
        <f t="shared" si="111"/>
        <v>0</v>
      </c>
      <c r="O689" s="220">
        <f>IF(C689='User Input'!$C$1,1,0)</f>
        <v>0</v>
      </c>
      <c r="P689" s="10">
        <f t="shared" si="118"/>
        <v>0</v>
      </c>
      <c r="Q689" s="220">
        <f t="shared" si="112"/>
        <v>0</v>
      </c>
      <c r="R689" s="220">
        <f t="shared" si="113"/>
        <v>0</v>
      </c>
      <c r="S689" s="220">
        <f t="shared" si="114"/>
        <v>0</v>
      </c>
      <c r="T689" s="224">
        <f t="shared" si="115"/>
        <v>0</v>
      </c>
      <c r="U689" s="247"/>
      <c r="V689" s="226"/>
      <c r="W689" s="221"/>
      <c r="X689" s="225"/>
      <c r="Y689" s="216"/>
      <c r="Z689" s="216"/>
      <c r="AA689" s="235"/>
      <c r="AB689" s="217"/>
      <c r="AC689" s="215"/>
      <c r="AD689" s="215"/>
      <c r="AE689" s="129"/>
      <c r="AF689" s="129"/>
      <c r="AG689" s="129"/>
      <c r="AH689" s="10" t="e">
        <f>#REF!*#REF!</f>
        <v>#REF!</v>
      </c>
      <c r="AI689" s="10" t="e">
        <f>#REF!*#REF!</f>
        <v>#REF!</v>
      </c>
      <c r="AJ689" s="10" t="e">
        <f>IF(#REF!='User Input'!$C$1,1,0)</f>
        <v>#REF!</v>
      </c>
      <c r="AK689" s="10" t="e">
        <f t="shared" si="117"/>
        <v>#REF!</v>
      </c>
      <c r="AL689" s="10" t="e">
        <f t="shared" si="116"/>
        <v>#REF!</v>
      </c>
      <c r="AM689" s="10" t="e">
        <f>#REF!</f>
        <v>#REF!</v>
      </c>
      <c r="AN689" s="10" t="e">
        <f>#REF!</f>
        <v>#REF!</v>
      </c>
      <c r="AO689" s="23" t="e">
        <f>#REF!</f>
        <v>#REF!</v>
      </c>
    </row>
    <row r="690" spans="1:41" s="220" customFormat="1">
      <c r="A690" s="238"/>
      <c r="B690" s="221"/>
      <c r="C690" s="221"/>
      <c r="D690" s="222"/>
      <c r="E690" s="216"/>
      <c r="F690" s="216"/>
      <c r="G690" s="133"/>
      <c r="H690" s="129"/>
      <c r="I690" s="129"/>
      <c r="J690" s="129"/>
      <c r="K690" s="129"/>
      <c r="L690" s="129"/>
      <c r="M690" s="223"/>
      <c r="N690" s="220">
        <f t="shared" si="111"/>
        <v>0</v>
      </c>
      <c r="O690" s="220">
        <f>IF(C690='User Input'!$C$1,1,0)</f>
        <v>0</v>
      </c>
      <c r="P690" s="10">
        <f t="shared" si="118"/>
        <v>0</v>
      </c>
      <c r="Q690" s="220">
        <f t="shared" si="112"/>
        <v>0</v>
      </c>
      <c r="R690" s="220">
        <f t="shared" si="113"/>
        <v>0</v>
      </c>
      <c r="S690" s="220">
        <f t="shared" si="114"/>
        <v>0</v>
      </c>
      <c r="T690" s="224">
        <f t="shared" si="115"/>
        <v>0</v>
      </c>
      <c r="U690" s="247"/>
      <c r="V690" s="226"/>
      <c r="W690" s="221"/>
      <c r="X690" s="225"/>
      <c r="Y690" s="216"/>
      <c r="Z690" s="216"/>
      <c r="AA690" s="235"/>
      <c r="AB690" s="217"/>
      <c r="AC690" s="215"/>
      <c r="AD690" s="215"/>
      <c r="AE690" s="129"/>
      <c r="AF690" s="129"/>
      <c r="AG690" s="129"/>
      <c r="AH690" s="10" t="e">
        <f>#REF!*#REF!</f>
        <v>#REF!</v>
      </c>
      <c r="AI690" s="10" t="e">
        <f>#REF!*#REF!</f>
        <v>#REF!</v>
      </c>
      <c r="AJ690" s="10" t="e">
        <f>IF(#REF!='User Input'!$C$1,1,0)</f>
        <v>#REF!</v>
      </c>
      <c r="AK690" s="10" t="e">
        <f t="shared" si="117"/>
        <v>#REF!</v>
      </c>
      <c r="AL690" s="10" t="e">
        <f t="shared" si="116"/>
        <v>#REF!</v>
      </c>
      <c r="AM690" s="10" t="e">
        <f>#REF!</f>
        <v>#REF!</v>
      </c>
      <c r="AN690" s="10" t="e">
        <f>#REF!</f>
        <v>#REF!</v>
      </c>
      <c r="AO690" s="23" t="e">
        <f>#REF!</f>
        <v>#REF!</v>
      </c>
    </row>
    <row r="691" spans="1:41" s="220" customFormat="1">
      <c r="A691" s="238"/>
      <c r="B691" s="221"/>
      <c r="C691" s="221"/>
      <c r="D691" s="222"/>
      <c r="E691" s="216"/>
      <c r="F691" s="216"/>
      <c r="G691" s="133"/>
      <c r="H691" s="129"/>
      <c r="I691" s="129"/>
      <c r="J691" s="129"/>
      <c r="K691" s="129"/>
      <c r="L691" s="129"/>
      <c r="M691" s="223"/>
      <c r="N691" s="220">
        <f t="shared" si="111"/>
        <v>0</v>
      </c>
      <c r="O691" s="220">
        <f>IF(C691='User Input'!$C$1,1,0)</f>
        <v>0</v>
      </c>
      <c r="P691" s="10">
        <f t="shared" si="118"/>
        <v>0</v>
      </c>
      <c r="Q691" s="220">
        <f t="shared" si="112"/>
        <v>0</v>
      </c>
      <c r="R691" s="220">
        <f t="shared" si="113"/>
        <v>0</v>
      </c>
      <c r="S691" s="220">
        <f t="shared" si="114"/>
        <v>0</v>
      </c>
      <c r="T691" s="224">
        <f t="shared" si="115"/>
        <v>0</v>
      </c>
      <c r="U691" s="247"/>
      <c r="V691" s="226"/>
      <c r="W691" s="221"/>
      <c r="X691" s="225"/>
      <c r="Y691" s="216"/>
      <c r="Z691" s="216"/>
      <c r="AA691" s="235"/>
      <c r="AB691" s="217"/>
      <c r="AC691" s="215"/>
      <c r="AD691" s="215"/>
      <c r="AE691" s="129"/>
      <c r="AF691" s="129"/>
      <c r="AG691" s="129"/>
      <c r="AH691" s="10" t="e">
        <f>#REF!*#REF!</f>
        <v>#REF!</v>
      </c>
      <c r="AI691" s="10" t="e">
        <f>#REF!*#REF!</f>
        <v>#REF!</v>
      </c>
      <c r="AJ691" s="10" t="e">
        <f>IF(#REF!='User Input'!$C$1,1,0)</f>
        <v>#REF!</v>
      </c>
      <c r="AK691" s="10" t="e">
        <f t="shared" si="117"/>
        <v>#REF!</v>
      </c>
      <c r="AL691" s="10" t="e">
        <f t="shared" si="116"/>
        <v>#REF!</v>
      </c>
      <c r="AM691" s="10" t="e">
        <f>#REF!</f>
        <v>#REF!</v>
      </c>
      <c r="AN691" s="10" t="e">
        <f>#REF!</f>
        <v>#REF!</v>
      </c>
      <c r="AO691" s="23" t="e">
        <f>#REF!</f>
        <v>#REF!</v>
      </c>
    </row>
    <row r="692" spans="1:41" s="220" customFormat="1">
      <c r="A692" s="238"/>
      <c r="B692" s="221"/>
      <c r="C692" s="221"/>
      <c r="D692" s="222"/>
      <c r="E692" s="216"/>
      <c r="F692" s="216"/>
      <c r="G692" s="133"/>
      <c r="H692" s="129"/>
      <c r="I692" s="129"/>
      <c r="J692" s="129"/>
      <c r="K692" s="129"/>
      <c r="L692" s="129"/>
      <c r="M692" s="223"/>
      <c r="N692" s="220">
        <f t="shared" si="111"/>
        <v>0</v>
      </c>
      <c r="O692" s="220">
        <f>IF(C692='User Input'!$C$1,1,0)</f>
        <v>0</v>
      </c>
      <c r="P692" s="10">
        <f t="shared" si="118"/>
        <v>0</v>
      </c>
      <c r="Q692" s="220">
        <f t="shared" si="112"/>
        <v>0</v>
      </c>
      <c r="R692" s="220">
        <f t="shared" si="113"/>
        <v>0</v>
      </c>
      <c r="S692" s="220">
        <f t="shared" si="114"/>
        <v>0</v>
      </c>
      <c r="T692" s="224">
        <f t="shared" si="115"/>
        <v>0</v>
      </c>
      <c r="U692" s="247"/>
      <c r="V692" s="226"/>
      <c r="W692" s="221"/>
      <c r="X692" s="225"/>
      <c r="Y692" s="216"/>
      <c r="Z692" s="216"/>
      <c r="AA692" s="235"/>
      <c r="AB692" s="217"/>
      <c r="AC692" s="215"/>
      <c r="AD692" s="215"/>
      <c r="AE692" s="129"/>
      <c r="AF692" s="129"/>
      <c r="AG692" s="129"/>
      <c r="AH692" s="10" t="e">
        <f>#REF!*#REF!</f>
        <v>#REF!</v>
      </c>
      <c r="AI692" s="10" t="e">
        <f>#REF!*#REF!</f>
        <v>#REF!</v>
      </c>
      <c r="AJ692" s="10" t="e">
        <f>IF(#REF!='User Input'!$C$1,1,0)</f>
        <v>#REF!</v>
      </c>
      <c r="AK692" s="10" t="e">
        <f t="shared" si="117"/>
        <v>#REF!</v>
      </c>
      <c r="AL692" s="10" t="e">
        <f t="shared" si="116"/>
        <v>#REF!</v>
      </c>
      <c r="AM692" s="10" t="e">
        <f>#REF!</f>
        <v>#REF!</v>
      </c>
      <c r="AN692" s="10" t="e">
        <f>#REF!</f>
        <v>#REF!</v>
      </c>
      <c r="AO692" s="23" t="e">
        <f>#REF!</f>
        <v>#REF!</v>
      </c>
    </row>
    <row r="693" spans="1:41" s="220" customFormat="1">
      <c r="A693" s="238"/>
      <c r="B693" s="221"/>
      <c r="C693" s="221"/>
      <c r="D693" s="222"/>
      <c r="E693" s="216"/>
      <c r="F693" s="216"/>
      <c r="G693" s="133"/>
      <c r="H693" s="129"/>
      <c r="I693" s="129"/>
      <c r="J693" s="129"/>
      <c r="K693" s="129"/>
      <c r="L693" s="129"/>
      <c r="M693" s="223"/>
      <c r="N693" s="220">
        <f t="shared" ref="N693:N711" si="119">M693*H693</f>
        <v>0</v>
      </c>
      <c r="O693" s="220">
        <f>IF(C693='User Input'!$C$1,1,0)</f>
        <v>0</v>
      </c>
      <c r="P693" s="10">
        <f t="shared" si="118"/>
        <v>0</v>
      </c>
      <c r="Q693" s="220">
        <f t="shared" si="112"/>
        <v>0</v>
      </c>
      <c r="R693" s="220">
        <f t="shared" si="113"/>
        <v>0</v>
      </c>
      <c r="S693" s="220">
        <f t="shared" si="114"/>
        <v>0</v>
      </c>
      <c r="T693" s="224">
        <f t="shared" si="115"/>
        <v>0</v>
      </c>
      <c r="U693" s="247"/>
      <c r="V693" s="226"/>
      <c r="W693" s="221"/>
      <c r="X693" s="225"/>
      <c r="Y693" s="216"/>
      <c r="Z693" s="216"/>
      <c r="AA693" s="235"/>
      <c r="AB693" s="217"/>
      <c r="AC693" s="215"/>
      <c r="AD693" s="215"/>
      <c r="AE693" s="129"/>
      <c r="AF693" s="129"/>
      <c r="AG693" s="129"/>
      <c r="AH693" s="10" t="e">
        <f>#REF!*#REF!</f>
        <v>#REF!</v>
      </c>
      <c r="AI693" s="10" t="e">
        <f>#REF!*#REF!</f>
        <v>#REF!</v>
      </c>
      <c r="AJ693" s="10" t="e">
        <f>IF(#REF!='User Input'!$C$1,1,0)</f>
        <v>#REF!</v>
      </c>
      <c r="AK693" s="10" t="e">
        <f t="shared" si="117"/>
        <v>#REF!</v>
      </c>
      <c r="AL693" s="10" t="e">
        <f t="shared" si="116"/>
        <v>#REF!</v>
      </c>
      <c r="AM693" s="10" t="e">
        <f>#REF!</f>
        <v>#REF!</v>
      </c>
      <c r="AN693" s="10" t="e">
        <f>#REF!</f>
        <v>#REF!</v>
      </c>
      <c r="AO693" s="23" t="e">
        <f>#REF!</f>
        <v>#REF!</v>
      </c>
    </row>
    <row r="694" spans="1:41" s="220" customFormat="1">
      <c r="A694" s="238"/>
      <c r="B694" s="221"/>
      <c r="C694" s="221"/>
      <c r="D694" s="222"/>
      <c r="E694" s="216"/>
      <c r="F694" s="216"/>
      <c r="G694" s="133"/>
      <c r="H694" s="129"/>
      <c r="I694" s="129"/>
      <c r="J694" s="129"/>
      <c r="K694" s="129"/>
      <c r="L694" s="129"/>
      <c r="M694" s="223"/>
      <c r="N694" s="220">
        <f t="shared" si="119"/>
        <v>0</v>
      </c>
      <c r="O694" s="220">
        <f>IF(C694='User Input'!$C$1,1,0)</f>
        <v>0</v>
      </c>
      <c r="P694" s="10">
        <f t="shared" si="118"/>
        <v>0</v>
      </c>
      <c r="Q694" s="220">
        <f t="shared" si="112"/>
        <v>0</v>
      </c>
      <c r="R694" s="220">
        <f t="shared" si="113"/>
        <v>0</v>
      </c>
      <c r="S694" s="220">
        <f t="shared" si="114"/>
        <v>0</v>
      </c>
      <c r="T694" s="224">
        <f t="shared" si="115"/>
        <v>0</v>
      </c>
      <c r="U694" s="247"/>
      <c r="V694" s="226"/>
      <c r="W694" s="221"/>
      <c r="X694" s="225"/>
      <c r="Y694" s="216"/>
      <c r="Z694" s="216"/>
      <c r="AA694" s="235"/>
      <c r="AB694" s="217"/>
      <c r="AC694" s="215"/>
      <c r="AD694" s="215"/>
      <c r="AE694" s="129"/>
      <c r="AF694" s="129"/>
      <c r="AG694" s="129"/>
      <c r="AH694" s="10" t="e">
        <f>#REF!*#REF!</f>
        <v>#REF!</v>
      </c>
      <c r="AI694" s="10" t="e">
        <f>#REF!*#REF!</f>
        <v>#REF!</v>
      </c>
      <c r="AJ694" s="10" t="e">
        <f>IF(#REF!='User Input'!$C$1,1,0)</f>
        <v>#REF!</v>
      </c>
      <c r="AK694" s="10" t="e">
        <f t="shared" si="117"/>
        <v>#REF!</v>
      </c>
      <c r="AL694" s="10" t="e">
        <f t="shared" si="116"/>
        <v>#REF!</v>
      </c>
      <c r="AM694" s="10" t="e">
        <f>#REF!</f>
        <v>#REF!</v>
      </c>
      <c r="AN694" s="10" t="e">
        <f>#REF!</f>
        <v>#REF!</v>
      </c>
      <c r="AO694" s="23" t="e">
        <f>#REF!</f>
        <v>#REF!</v>
      </c>
    </row>
    <row r="695" spans="1:41" s="220" customFormat="1">
      <c r="A695" s="238"/>
      <c r="B695" s="221"/>
      <c r="C695" s="221"/>
      <c r="D695" s="222"/>
      <c r="E695" s="216"/>
      <c r="F695" s="216"/>
      <c r="G695" s="133"/>
      <c r="H695" s="129"/>
      <c r="I695" s="129"/>
      <c r="J695" s="129"/>
      <c r="K695" s="129"/>
      <c r="L695" s="129"/>
      <c r="M695" s="223"/>
      <c r="N695" s="220">
        <f t="shared" si="119"/>
        <v>0</v>
      </c>
      <c r="O695" s="220">
        <f>IF(C695='User Input'!$C$1,1,0)</f>
        <v>0</v>
      </c>
      <c r="P695" s="10">
        <f t="shared" si="118"/>
        <v>0</v>
      </c>
      <c r="Q695" s="220">
        <f t="shared" si="112"/>
        <v>0</v>
      </c>
      <c r="R695" s="220">
        <f t="shared" si="113"/>
        <v>0</v>
      </c>
      <c r="S695" s="220">
        <f t="shared" si="114"/>
        <v>0</v>
      </c>
      <c r="T695" s="224">
        <f t="shared" si="115"/>
        <v>0</v>
      </c>
      <c r="U695" s="247"/>
      <c r="V695" s="226"/>
      <c r="W695" s="221"/>
      <c r="X695" s="225"/>
      <c r="Y695" s="216"/>
      <c r="Z695" s="216"/>
      <c r="AA695" s="235"/>
      <c r="AB695" s="217"/>
      <c r="AC695" s="215"/>
      <c r="AD695" s="215"/>
      <c r="AE695" s="129"/>
      <c r="AF695" s="129"/>
      <c r="AG695" s="129"/>
      <c r="AH695" s="10" t="e">
        <f>#REF!*#REF!</f>
        <v>#REF!</v>
      </c>
      <c r="AI695" s="10" t="e">
        <f>#REF!*#REF!</f>
        <v>#REF!</v>
      </c>
      <c r="AJ695" s="10" t="e">
        <f>IF(#REF!='User Input'!$C$1,1,0)</f>
        <v>#REF!</v>
      </c>
      <c r="AK695" s="10" t="e">
        <f t="shared" si="117"/>
        <v>#REF!</v>
      </c>
      <c r="AL695" s="10" t="e">
        <f t="shared" si="116"/>
        <v>#REF!</v>
      </c>
      <c r="AM695" s="10" t="e">
        <f>#REF!</f>
        <v>#REF!</v>
      </c>
      <c r="AN695" s="10" t="e">
        <f>#REF!</f>
        <v>#REF!</v>
      </c>
      <c r="AO695" s="23" t="e">
        <f>#REF!</f>
        <v>#REF!</v>
      </c>
    </row>
    <row r="696" spans="1:41" s="220" customFormat="1">
      <c r="A696" s="238"/>
      <c r="B696" s="221"/>
      <c r="C696" s="221"/>
      <c r="D696" s="222"/>
      <c r="E696" s="216"/>
      <c r="F696" s="216"/>
      <c r="G696" s="133"/>
      <c r="H696" s="129"/>
      <c r="I696" s="129"/>
      <c r="J696" s="129"/>
      <c r="K696" s="129"/>
      <c r="L696" s="129"/>
      <c r="M696" s="223"/>
      <c r="N696" s="220">
        <f t="shared" si="119"/>
        <v>0</v>
      </c>
      <c r="O696" s="220">
        <f>IF(C696='User Input'!$C$1,1,0)</f>
        <v>0</v>
      </c>
      <c r="P696" s="10">
        <f t="shared" si="118"/>
        <v>0</v>
      </c>
      <c r="Q696" s="220">
        <f t="shared" si="112"/>
        <v>0</v>
      </c>
      <c r="R696" s="220">
        <f t="shared" si="113"/>
        <v>0</v>
      </c>
      <c r="S696" s="220">
        <f t="shared" si="114"/>
        <v>0</v>
      </c>
      <c r="T696" s="224">
        <f t="shared" si="115"/>
        <v>0</v>
      </c>
      <c r="U696" s="247"/>
      <c r="V696" s="226"/>
      <c r="W696" s="221"/>
      <c r="X696" s="225"/>
      <c r="Y696" s="216"/>
      <c r="Z696" s="216"/>
      <c r="AA696" s="235"/>
      <c r="AB696" s="217"/>
      <c r="AC696" s="215"/>
      <c r="AD696" s="215"/>
      <c r="AE696" s="129"/>
      <c r="AF696" s="129"/>
      <c r="AG696" s="129"/>
      <c r="AH696" s="10" t="e">
        <f>#REF!*#REF!</f>
        <v>#REF!</v>
      </c>
      <c r="AI696" s="10" t="e">
        <f>#REF!*#REF!</f>
        <v>#REF!</v>
      </c>
      <c r="AJ696" s="10" t="e">
        <f>IF(#REF!='User Input'!$C$1,1,0)</f>
        <v>#REF!</v>
      </c>
      <c r="AK696" s="10" t="e">
        <f t="shared" si="117"/>
        <v>#REF!</v>
      </c>
      <c r="AL696" s="10" t="e">
        <f t="shared" si="116"/>
        <v>#REF!</v>
      </c>
      <c r="AM696" s="10" t="e">
        <f>#REF!</f>
        <v>#REF!</v>
      </c>
      <c r="AN696" s="10" t="e">
        <f>#REF!</f>
        <v>#REF!</v>
      </c>
      <c r="AO696" s="23" t="e">
        <f>#REF!</f>
        <v>#REF!</v>
      </c>
    </row>
    <row r="697" spans="1:41" s="220" customFormat="1">
      <c r="A697" s="238"/>
      <c r="B697" s="221"/>
      <c r="C697" s="221"/>
      <c r="D697" s="222"/>
      <c r="E697" s="216"/>
      <c r="F697" s="216"/>
      <c r="G697" s="133"/>
      <c r="H697" s="129"/>
      <c r="I697" s="129"/>
      <c r="J697" s="129"/>
      <c r="K697" s="129"/>
      <c r="L697" s="129"/>
      <c r="M697" s="223"/>
      <c r="N697" s="220">
        <f t="shared" si="119"/>
        <v>0</v>
      </c>
      <c r="O697" s="220">
        <f>IF(C697='User Input'!$C$1,1,0)</f>
        <v>0</v>
      </c>
      <c r="P697" s="10">
        <f t="shared" si="118"/>
        <v>0</v>
      </c>
      <c r="Q697" s="220">
        <f t="shared" si="112"/>
        <v>0</v>
      </c>
      <c r="R697" s="220">
        <f t="shared" si="113"/>
        <v>0</v>
      </c>
      <c r="S697" s="220">
        <f t="shared" si="114"/>
        <v>0</v>
      </c>
      <c r="T697" s="224">
        <f t="shared" si="115"/>
        <v>0</v>
      </c>
      <c r="U697" s="247"/>
      <c r="V697" s="226"/>
      <c r="W697" s="221"/>
      <c r="X697" s="225"/>
      <c r="Y697" s="216"/>
      <c r="Z697" s="216"/>
      <c r="AA697" s="235"/>
      <c r="AB697" s="217"/>
      <c r="AC697" s="215"/>
      <c r="AD697" s="215"/>
      <c r="AE697" s="129"/>
      <c r="AF697" s="129"/>
      <c r="AG697" s="129"/>
      <c r="AH697" s="10" t="e">
        <f>#REF!*#REF!</f>
        <v>#REF!</v>
      </c>
      <c r="AI697" s="10" t="e">
        <f>#REF!*#REF!</f>
        <v>#REF!</v>
      </c>
      <c r="AJ697" s="10" t="e">
        <f>IF(#REF!='User Input'!$C$1,1,0)</f>
        <v>#REF!</v>
      </c>
      <c r="AK697" s="10" t="e">
        <f t="shared" si="117"/>
        <v>#REF!</v>
      </c>
      <c r="AL697" s="10" t="e">
        <f t="shared" si="116"/>
        <v>#REF!</v>
      </c>
      <c r="AM697" s="10" t="e">
        <f>#REF!</f>
        <v>#REF!</v>
      </c>
      <c r="AN697" s="10" t="e">
        <f>#REF!</f>
        <v>#REF!</v>
      </c>
      <c r="AO697" s="23" t="e">
        <f>#REF!</f>
        <v>#REF!</v>
      </c>
    </row>
    <row r="698" spans="1:41" s="220" customFormat="1">
      <c r="A698" s="238"/>
      <c r="B698" s="221"/>
      <c r="C698" s="221"/>
      <c r="D698" s="222"/>
      <c r="E698" s="216"/>
      <c r="F698" s="216"/>
      <c r="G698" s="133"/>
      <c r="H698" s="129"/>
      <c r="I698" s="129"/>
      <c r="J698" s="129"/>
      <c r="K698" s="129"/>
      <c r="L698" s="129"/>
      <c r="M698" s="223"/>
      <c r="N698" s="220">
        <f t="shared" si="119"/>
        <v>0</v>
      </c>
      <c r="O698" s="220">
        <f>IF(C698='User Input'!$C$1,1,0)</f>
        <v>0</v>
      </c>
      <c r="P698" s="10">
        <f t="shared" si="118"/>
        <v>0</v>
      </c>
      <c r="Q698" s="220">
        <f t="shared" si="112"/>
        <v>0</v>
      </c>
      <c r="R698" s="220">
        <f t="shared" si="113"/>
        <v>0</v>
      </c>
      <c r="S698" s="220">
        <f t="shared" si="114"/>
        <v>0</v>
      </c>
      <c r="T698" s="224">
        <f t="shared" si="115"/>
        <v>0</v>
      </c>
      <c r="U698" s="247"/>
      <c r="V698" s="226"/>
      <c r="W698" s="221"/>
      <c r="X698" s="225"/>
      <c r="Y698" s="216"/>
      <c r="Z698" s="216"/>
      <c r="AA698" s="235"/>
      <c r="AB698" s="217"/>
      <c r="AC698" s="215"/>
      <c r="AD698" s="215"/>
      <c r="AE698" s="129"/>
      <c r="AF698" s="129"/>
      <c r="AG698" s="129"/>
      <c r="AH698" s="10" t="e">
        <f>#REF!*#REF!</f>
        <v>#REF!</v>
      </c>
      <c r="AI698" s="10" t="e">
        <f>#REF!*#REF!</f>
        <v>#REF!</v>
      </c>
      <c r="AJ698" s="10" t="e">
        <f>IF(#REF!='User Input'!$C$1,1,0)</f>
        <v>#REF!</v>
      </c>
      <c r="AK698" s="10" t="e">
        <f t="shared" si="117"/>
        <v>#REF!</v>
      </c>
      <c r="AL698" s="10" t="e">
        <f t="shared" si="116"/>
        <v>#REF!</v>
      </c>
      <c r="AM698" s="10" t="e">
        <f>#REF!</f>
        <v>#REF!</v>
      </c>
      <c r="AN698" s="10" t="e">
        <f>#REF!</f>
        <v>#REF!</v>
      </c>
      <c r="AO698" s="23" t="e">
        <f>#REF!</f>
        <v>#REF!</v>
      </c>
    </row>
    <row r="699" spans="1:41" s="220" customFormat="1">
      <c r="A699" s="238"/>
      <c r="B699" s="221"/>
      <c r="C699" s="221"/>
      <c r="D699" s="222"/>
      <c r="E699" s="216"/>
      <c r="F699" s="216"/>
      <c r="G699" s="133"/>
      <c r="H699" s="129"/>
      <c r="I699" s="129"/>
      <c r="J699" s="129"/>
      <c r="K699" s="129"/>
      <c r="L699" s="129"/>
      <c r="M699" s="223"/>
      <c r="N699" s="220">
        <f t="shared" si="119"/>
        <v>0</v>
      </c>
      <c r="O699" s="220">
        <f>IF(C699='User Input'!$C$1,1,0)</f>
        <v>0</v>
      </c>
      <c r="P699" s="10">
        <f t="shared" si="118"/>
        <v>0</v>
      </c>
      <c r="Q699" s="220">
        <f t="shared" si="112"/>
        <v>0</v>
      </c>
      <c r="R699" s="220">
        <f t="shared" si="113"/>
        <v>0</v>
      </c>
      <c r="S699" s="220">
        <f t="shared" si="114"/>
        <v>0</v>
      </c>
      <c r="T699" s="224">
        <f t="shared" si="115"/>
        <v>0</v>
      </c>
      <c r="U699" s="247"/>
      <c r="V699" s="226"/>
      <c r="W699" s="221"/>
      <c r="X699" s="225"/>
      <c r="Y699" s="216"/>
      <c r="Z699" s="216"/>
      <c r="AA699" s="235"/>
      <c r="AB699" s="217"/>
      <c r="AC699" s="215"/>
      <c r="AD699" s="215"/>
      <c r="AE699" s="129"/>
      <c r="AF699" s="129"/>
      <c r="AG699" s="129"/>
      <c r="AH699" s="10" t="e">
        <f>#REF!*#REF!</f>
        <v>#REF!</v>
      </c>
      <c r="AI699" s="10" t="e">
        <f>#REF!*#REF!</f>
        <v>#REF!</v>
      </c>
      <c r="AJ699" s="10" t="e">
        <f>IF(#REF!='User Input'!$C$1,1,0)</f>
        <v>#REF!</v>
      </c>
      <c r="AK699" s="10" t="e">
        <f t="shared" si="117"/>
        <v>#REF!</v>
      </c>
      <c r="AL699" s="10" t="e">
        <f t="shared" si="116"/>
        <v>#REF!</v>
      </c>
      <c r="AM699" s="10" t="e">
        <f>#REF!</f>
        <v>#REF!</v>
      </c>
      <c r="AN699" s="10" t="e">
        <f>#REF!</f>
        <v>#REF!</v>
      </c>
      <c r="AO699" s="23" t="e">
        <f>#REF!</f>
        <v>#REF!</v>
      </c>
    </row>
    <row r="700" spans="1:41" s="220" customFormat="1">
      <c r="A700" s="238"/>
      <c r="B700" s="221"/>
      <c r="C700" s="221"/>
      <c r="D700" s="222"/>
      <c r="E700" s="216"/>
      <c r="F700" s="216"/>
      <c r="G700" s="133"/>
      <c r="H700" s="129"/>
      <c r="I700" s="129"/>
      <c r="J700" s="129"/>
      <c r="K700" s="129"/>
      <c r="L700" s="129"/>
      <c r="M700" s="223"/>
      <c r="N700" s="220">
        <f t="shared" si="119"/>
        <v>0</v>
      </c>
      <c r="O700" s="220">
        <f>IF(C700='User Input'!$C$1,1,0)</f>
        <v>0</v>
      </c>
      <c r="P700" s="10">
        <f t="shared" si="118"/>
        <v>0</v>
      </c>
      <c r="Q700" s="220">
        <f t="shared" si="112"/>
        <v>0</v>
      </c>
      <c r="R700" s="220">
        <f t="shared" si="113"/>
        <v>0</v>
      </c>
      <c r="S700" s="220">
        <f t="shared" si="114"/>
        <v>0</v>
      </c>
      <c r="T700" s="224">
        <f t="shared" si="115"/>
        <v>0</v>
      </c>
      <c r="U700" s="247"/>
      <c r="V700" s="226"/>
      <c r="W700" s="221"/>
      <c r="X700" s="225"/>
      <c r="Y700" s="216"/>
      <c r="Z700" s="216"/>
      <c r="AA700" s="235"/>
      <c r="AB700" s="217"/>
      <c r="AC700" s="215"/>
      <c r="AD700" s="215"/>
      <c r="AE700" s="129"/>
      <c r="AF700" s="129"/>
      <c r="AG700" s="129"/>
      <c r="AH700" s="10" t="e">
        <f>#REF!*#REF!</f>
        <v>#REF!</v>
      </c>
      <c r="AI700" s="10" t="e">
        <f>#REF!*#REF!</f>
        <v>#REF!</v>
      </c>
      <c r="AJ700" s="10" t="e">
        <f>IF(#REF!='User Input'!$C$1,1,0)</f>
        <v>#REF!</v>
      </c>
      <c r="AK700" s="10" t="e">
        <f t="shared" si="117"/>
        <v>#REF!</v>
      </c>
      <c r="AL700" s="10" t="e">
        <f t="shared" si="116"/>
        <v>#REF!</v>
      </c>
      <c r="AM700" s="10" t="e">
        <f>#REF!</f>
        <v>#REF!</v>
      </c>
      <c r="AN700" s="10" t="e">
        <f>#REF!</f>
        <v>#REF!</v>
      </c>
      <c r="AO700" s="23" t="e">
        <f>#REF!</f>
        <v>#REF!</v>
      </c>
    </row>
    <row r="701" spans="1:41" s="220" customFormat="1">
      <c r="A701" s="238"/>
      <c r="B701" s="221"/>
      <c r="C701" s="221"/>
      <c r="D701" s="222"/>
      <c r="E701" s="216"/>
      <c r="F701" s="216"/>
      <c r="G701" s="133"/>
      <c r="H701" s="129"/>
      <c r="I701" s="129"/>
      <c r="J701" s="129"/>
      <c r="K701" s="129"/>
      <c r="L701" s="129"/>
      <c r="M701" s="223"/>
      <c r="N701" s="220">
        <f t="shared" si="119"/>
        <v>0</v>
      </c>
      <c r="O701" s="220">
        <f>IF(C701='User Input'!$C$1,1,0)</f>
        <v>0</v>
      </c>
      <c r="P701" s="10">
        <f t="shared" si="118"/>
        <v>0</v>
      </c>
      <c r="Q701" s="220">
        <f t="shared" si="112"/>
        <v>0</v>
      </c>
      <c r="R701" s="220">
        <f t="shared" si="113"/>
        <v>0</v>
      </c>
      <c r="S701" s="220">
        <f t="shared" si="114"/>
        <v>0</v>
      </c>
      <c r="T701" s="224">
        <f t="shared" si="115"/>
        <v>0</v>
      </c>
      <c r="U701" s="247"/>
      <c r="V701" s="226"/>
      <c r="W701" s="221"/>
      <c r="X701" s="225"/>
      <c r="Y701" s="216"/>
      <c r="Z701" s="216"/>
      <c r="AA701" s="235"/>
      <c r="AB701" s="217"/>
      <c r="AC701" s="215"/>
      <c r="AD701" s="215"/>
      <c r="AE701" s="129"/>
      <c r="AF701" s="129"/>
      <c r="AG701" s="129"/>
      <c r="AH701" s="10" t="e">
        <f>#REF!*#REF!</f>
        <v>#REF!</v>
      </c>
      <c r="AI701" s="10" t="e">
        <f>#REF!*#REF!</f>
        <v>#REF!</v>
      </c>
      <c r="AJ701" s="10" t="e">
        <f>IF(#REF!='User Input'!$C$1,1,0)</f>
        <v>#REF!</v>
      </c>
      <c r="AK701" s="10" t="e">
        <f t="shared" si="117"/>
        <v>#REF!</v>
      </c>
      <c r="AL701" s="10" t="e">
        <f t="shared" si="116"/>
        <v>#REF!</v>
      </c>
      <c r="AM701" s="10" t="e">
        <f>#REF!</f>
        <v>#REF!</v>
      </c>
      <c r="AN701" s="10" t="e">
        <f>#REF!</f>
        <v>#REF!</v>
      </c>
      <c r="AO701" s="23" t="e">
        <f>#REF!</f>
        <v>#REF!</v>
      </c>
    </row>
    <row r="702" spans="1:41" s="220" customFormat="1">
      <c r="A702" s="238"/>
      <c r="B702" s="221"/>
      <c r="C702" s="221"/>
      <c r="D702" s="222"/>
      <c r="E702" s="216"/>
      <c r="F702" s="216"/>
      <c r="G702" s="133"/>
      <c r="H702" s="129"/>
      <c r="I702" s="129"/>
      <c r="J702" s="129"/>
      <c r="K702" s="129"/>
      <c r="L702" s="129"/>
      <c r="M702" s="223"/>
      <c r="N702" s="220">
        <f t="shared" si="119"/>
        <v>0</v>
      </c>
      <c r="O702" s="220">
        <f>IF(C702='User Input'!$C$1,1,0)</f>
        <v>0</v>
      </c>
      <c r="P702" s="10">
        <f t="shared" si="118"/>
        <v>0</v>
      </c>
      <c r="Q702" s="220">
        <f t="shared" si="112"/>
        <v>0</v>
      </c>
      <c r="R702" s="220">
        <f t="shared" si="113"/>
        <v>0</v>
      </c>
      <c r="S702" s="220">
        <f t="shared" si="114"/>
        <v>0</v>
      </c>
      <c r="T702" s="224">
        <f t="shared" si="115"/>
        <v>0</v>
      </c>
      <c r="U702" s="247"/>
      <c r="V702" s="226"/>
      <c r="W702" s="221"/>
      <c r="X702" s="225"/>
      <c r="Y702" s="216"/>
      <c r="Z702" s="216"/>
      <c r="AA702" s="235"/>
      <c r="AB702" s="217"/>
      <c r="AC702" s="215"/>
      <c r="AD702" s="215"/>
      <c r="AE702" s="129"/>
      <c r="AF702" s="129"/>
      <c r="AG702" s="129"/>
      <c r="AH702" s="10" t="e">
        <f>#REF!*#REF!</f>
        <v>#REF!</v>
      </c>
      <c r="AI702" s="10" t="e">
        <f>#REF!*#REF!</f>
        <v>#REF!</v>
      </c>
      <c r="AJ702" s="10" t="e">
        <f>IF(#REF!='User Input'!$C$1,1,0)</f>
        <v>#REF!</v>
      </c>
      <c r="AK702" s="10" t="e">
        <f t="shared" si="117"/>
        <v>#REF!</v>
      </c>
      <c r="AL702" s="10" t="e">
        <f t="shared" si="116"/>
        <v>#REF!</v>
      </c>
      <c r="AM702" s="10" t="e">
        <f>#REF!</f>
        <v>#REF!</v>
      </c>
      <c r="AN702" s="10" t="e">
        <f>#REF!</f>
        <v>#REF!</v>
      </c>
      <c r="AO702" s="23" t="e">
        <f>#REF!</f>
        <v>#REF!</v>
      </c>
    </row>
    <row r="703" spans="1:41" s="220" customFormat="1">
      <c r="A703" s="238"/>
      <c r="B703" s="221"/>
      <c r="C703" s="221"/>
      <c r="D703" s="222"/>
      <c r="E703" s="216"/>
      <c r="F703" s="216"/>
      <c r="G703" s="133"/>
      <c r="H703" s="129"/>
      <c r="I703" s="129"/>
      <c r="J703" s="129"/>
      <c r="K703" s="129"/>
      <c r="L703" s="129"/>
      <c r="M703" s="223"/>
      <c r="N703" s="220">
        <f t="shared" si="119"/>
        <v>0</v>
      </c>
      <c r="O703" s="220">
        <f>IF(C703='User Input'!$C$1,1,0)</f>
        <v>0</v>
      </c>
      <c r="P703" s="10">
        <f t="shared" si="118"/>
        <v>0</v>
      </c>
      <c r="Q703" s="220">
        <f t="shared" si="112"/>
        <v>0</v>
      </c>
      <c r="R703" s="220">
        <f t="shared" si="113"/>
        <v>0</v>
      </c>
      <c r="S703" s="220">
        <f t="shared" si="114"/>
        <v>0</v>
      </c>
      <c r="T703" s="224">
        <f t="shared" si="115"/>
        <v>0</v>
      </c>
      <c r="U703" s="247"/>
      <c r="V703" s="226"/>
      <c r="W703" s="221"/>
      <c r="X703" s="225"/>
      <c r="Y703" s="216"/>
      <c r="Z703" s="216"/>
      <c r="AA703" s="235"/>
      <c r="AB703" s="217"/>
      <c r="AC703" s="215"/>
      <c r="AD703" s="215"/>
      <c r="AE703" s="129"/>
      <c r="AF703" s="129"/>
      <c r="AG703" s="129"/>
      <c r="AH703" s="10" t="e">
        <f>#REF!*#REF!</f>
        <v>#REF!</v>
      </c>
      <c r="AI703" s="10" t="e">
        <f>#REF!*#REF!</f>
        <v>#REF!</v>
      </c>
      <c r="AJ703" s="10" t="e">
        <f>IF(#REF!='User Input'!$C$1,1,0)</f>
        <v>#REF!</v>
      </c>
      <c r="AK703" s="10" t="e">
        <f t="shared" si="117"/>
        <v>#REF!</v>
      </c>
      <c r="AL703" s="10" t="e">
        <f t="shared" si="116"/>
        <v>#REF!</v>
      </c>
      <c r="AM703" s="10" t="e">
        <f>#REF!</f>
        <v>#REF!</v>
      </c>
      <c r="AN703" s="10" t="e">
        <f>#REF!</f>
        <v>#REF!</v>
      </c>
      <c r="AO703" s="23" t="e">
        <f>#REF!</f>
        <v>#REF!</v>
      </c>
    </row>
    <row r="704" spans="1:41" s="220" customFormat="1">
      <c r="A704" s="238"/>
      <c r="B704" s="221"/>
      <c r="C704" s="221"/>
      <c r="D704" s="222"/>
      <c r="E704" s="216"/>
      <c r="F704" s="216"/>
      <c r="G704" s="133"/>
      <c r="H704" s="129"/>
      <c r="I704" s="129"/>
      <c r="J704" s="129"/>
      <c r="K704" s="129"/>
      <c r="L704" s="129"/>
      <c r="M704" s="223"/>
      <c r="N704" s="220">
        <f t="shared" si="119"/>
        <v>0</v>
      </c>
      <c r="O704" s="220">
        <f>IF(C704='User Input'!$C$1,1,0)</f>
        <v>0</v>
      </c>
      <c r="P704" s="10">
        <f t="shared" si="118"/>
        <v>0</v>
      </c>
      <c r="Q704" s="220">
        <f t="shared" si="112"/>
        <v>0</v>
      </c>
      <c r="R704" s="220">
        <f t="shared" si="113"/>
        <v>0</v>
      </c>
      <c r="S704" s="220">
        <f t="shared" si="114"/>
        <v>0</v>
      </c>
      <c r="T704" s="224">
        <f t="shared" si="115"/>
        <v>0</v>
      </c>
      <c r="U704" s="247"/>
      <c r="V704" s="226"/>
      <c r="W704" s="221"/>
      <c r="X704" s="225"/>
      <c r="Y704" s="216"/>
      <c r="Z704" s="216"/>
      <c r="AA704" s="235"/>
      <c r="AB704" s="217"/>
      <c r="AC704" s="215"/>
      <c r="AD704" s="215"/>
      <c r="AE704" s="129"/>
      <c r="AF704" s="129"/>
      <c r="AG704" s="129"/>
      <c r="AH704" s="10" t="e">
        <f>#REF!*#REF!</f>
        <v>#REF!</v>
      </c>
      <c r="AI704" s="10" t="e">
        <f>#REF!*#REF!</f>
        <v>#REF!</v>
      </c>
      <c r="AJ704" s="10" t="e">
        <f>IF(#REF!='User Input'!$C$1,1,0)</f>
        <v>#REF!</v>
      </c>
      <c r="AK704" s="10" t="e">
        <f t="shared" si="117"/>
        <v>#REF!</v>
      </c>
      <c r="AL704" s="10" t="e">
        <f t="shared" si="116"/>
        <v>#REF!</v>
      </c>
      <c r="AM704" s="10" t="e">
        <f>#REF!</f>
        <v>#REF!</v>
      </c>
      <c r="AN704" s="10" t="e">
        <f>#REF!</f>
        <v>#REF!</v>
      </c>
      <c r="AO704" s="23" t="e">
        <f>#REF!</f>
        <v>#REF!</v>
      </c>
    </row>
    <row r="705" spans="1:41" s="220" customFormat="1">
      <c r="A705" s="238"/>
      <c r="B705" s="221"/>
      <c r="C705" s="221"/>
      <c r="D705" s="222"/>
      <c r="E705" s="216"/>
      <c r="F705" s="216"/>
      <c r="G705" s="133"/>
      <c r="H705" s="129"/>
      <c r="I705" s="129"/>
      <c r="J705" s="129"/>
      <c r="K705" s="129"/>
      <c r="L705" s="129"/>
      <c r="M705" s="223"/>
      <c r="N705" s="220">
        <f t="shared" si="119"/>
        <v>0</v>
      </c>
      <c r="O705" s="220">
        <f>IF(C705='User Input'!$C$1,1,0)</f>
        <v>0</v>
      </c>
      <c r="P705" s="10">
        <f t="shared" si="118"/>
        <v>0</v>
      </c>
      <c r="Q705" s="220">
        <f t="shared" si="112"/>
        <v>0</v>
      </c>
      <c r="R705" s="220">
        <f t="shared" si="113"/>
        <v>0</v>
      </c>
      <c r="S705" s="220">
        <f t="shared" si="114"/>
        <v>0</v>
      </c>
      <c r="T705" s="224">
        <f t="shared" si="115"/>
        <v>0</v>
      </c>
      <c r="U705" s="247"/>
      <c r="V705" s="226"/>
      <c r="W705" s="221"/>
      <c r="X705" s="225"/>
      <c r="Y705" s="216"/>
      <c r="Z705" s="216"/>
      <c r="AA705" s="235"/>
      <c r="AB705" s="217"/>
      <c r="AC705" s="215"/>
      <c r="AD705" s="215"/>
      <c r="AE705" s="129"/>
      <c r="AF705" s="129"/>
      <c r="AG705" s="129"/>
      <c r="AH705" s="10" t="e">
        <f>#REF!*#REF!</f>
        <v>#REF!</v>
      </c>
      <c r="AI705" s="10" t="e">
        <f>#REF!*#REF!</f>
        <v>#REF!</v>
      </c>
      <c r="AJ705" s="10" t="e">
        <f>IF(#REF!='User Input'!$C$1,1,0)</f>
        <v>#REF!</v>
      </c>
      <c r="AK705" s="10" t="e">
        <f t="shared" si="117"/>
        <v>#REF!</v>
      </c>
      <c r="AL705" s="10" t="e">
        <f t="shared" si="116"/>
        <v>#REF!</v>
      </c>
      <c r="AM705" s="10" t="e">
        <f>#REF!</f>
        <v>#REF!</v>
      </c>
      <c r="AN705" s="10" t="e">
        <f>#REF!</f>
        <v>#REF!</v>
      </c>
      <c r="AO705" s="23" t="e">
        <f>#REF!</f>
        <v>#REF!</v>
      </c>
    </row>
    <row r="706" spans="1:41" s="220" customFormat="1">
      <c r="A706" s="238"/>
      <c r="B706" s="221"/>
      <c r="C706" s="221"/>
      <c r="D706" s="222"/>
      <c r="E706" s="216"/>
      <c r="F706" s="216"/>
      <c r="G706" s="133"/>
      <c r="H706" s="129"/>
      <c r="I706" s="129"/>
      <c r="J706" s="129"/>
      <c r="K706" s="129"/>
      <c r="L706" s="129"/>
      <c r="M706" s="223"/>
      <c r="N706" s="220">
        <f t="shared" si="119"/>
        <v>0</v>
      </c>
      <c r="O706" s="220">
        <f>IF(C706='User Input'!$C$1,1,0)</f>
        <v>0</v>
      </c>
      <c r="P706" s="10">
        <f t="shared" si="118"/>
        <v>0</v>
      </c>
      <c r="Q706" s="220">
        <f t="shared" si="112"/>
        <v>0</v>
      </c>
      <c r="R706" s="220">
        <f t="shared" si="113"/>
        <v>0</v>
      </c>
      <c r="S706" s="220">
        <f t="shared" si="114"/>
        <v>0</v>
      </c>
      <c r="T706" s="224">
        <f t="shared" si="115"/>
        <v>0</v>
      </c>
      <c r="U706" s="247"/>
      <c r="V706" s="226"/>
      <c r="W706" s="221"/>
      <c r="X706" s="225"/>
      <c r="Y706" s="216"/>
      <c r="Z706" s="216"/>
      <c r="AA706" s="235"/>
      <c r="AB706" s="217"/>
      <c r="AC706" s="215"/>
      <c r="AD706" s="215"/>
      <c r="AE706" s="129"/>
      <c r="AF706" s="129"/>
      <c r="AG706" s="129"/>
      <c r="AH706" s="10" t="e">
        <f>#REF!*#REF!</f>
        <v>#REF!</v>
      </c>
      <c r="AI706" s="10" t="e">
        <f>#REF!*#REF!</f>
        <v>#REF!</v>
      </c>
      <c r="AJ706" s="10" t="e">
        <f>IF(#REF!='User Input'!$C$1,1,0)</f>
        <v>#REF!</v>
      </c>
      <c r="AK706" s="10" t="e">
        <f t="shared" si="117"/>
        <v>#REF!</v>
      </c>
      <c r="AL706" s="10" t="e">
        <f t="shared" si="116"/>
        <v>#REF!</v>
      </c>
      <c r="AM706" s="10" t="e">
        <f>#REF!</f>
        <v>#REF!</v>
      </c>
      <c r="AN706" s="10" t="e">
        <f>#REF!</f>
        <v>#REF!</v>
      </c>
      <c r="AO706" s="23" t="e">
        <f>#REF!</f>
        <v>#REF!</v>
      </c>
    </row>
    <row r="707" spans="1:41" s="220" customFormat="1">
      <c r="A707" s="238"/>
      <c r="B707" s="221"/>
      <c r="C707" s="221"/>
      <c r="D707" s="222"/>
      <c r="E707" s="216"/>
      <c r="F707" s="216"/>
      <c r="G707" s="133"/>
      <c r="H707" s="129"/>
      <c r="I707" s="129"/>
      <c r="J707" s="129"/>
      <c r="K707" s="129"/>
      <c r="L707" s="129"/>
      <c r="M707" s="223"/>
      <c r="N707" s="220">
        <f t="shared" si="119"/>
        <v>0</v>
      </c>
      <c r="O707" s="220">
        <f>IF(C707='User Input'!$C$1,1,0)</f>
        <v>0</v>
      </c>
      <c r="P707" s="10">
        <f t="shared" si="118"/>
        <v>0</v>
      </c>
      <c r="Q707" s="220">
        <f t="shared" ref="Q707:Q711" si="120">IF(P707=P706,0,P707)</f>
        <v>0</v>
      </c>
      <c r="R707" s="220">
        <f t="shared" si="113"/>
        <v>0</v>
      </c>
      <c r="S707" s="220">
        <f t="shared" si="114"/>
        <v>0</v>
      </c>
      <c r="T707" s="224">
        <f t="shared" si="115"/>
        <v>0</v>
      </c>
      <c r="U707" s="247"/>
      <c r="V707" s="226"/>
      <c r="W707" s="221"/>
      <c r="X707" s="225"/>
      <c r="Y707" s="216"/>
      <c r="Z707" s="216"/>
      <c r="AA707" s="235"/>
      <c r="AB707" s="217"/>
      <c r="AC707" s="215"/>
      <c r="AD707" s="215"/>
      <c r="AE707" s="129"/>
      <c r="AF707" s="129"/>
      <c r="AG707" s="129"/>
      <c r="AH707" s="10" t="e">
        <f>#REF!*#REF!</f>
        <v>#REF!</v>
      </c>
      <c r="AI707" s="10" t="e">
        <f>#REF!*#REF!</f>
        <v>#REF!</v>
      </c>
      <c r="AJ707" s="10" t="e">
        <f>IF(#REF!='User Input'!$C$1,1,0)</f>
        <v>#REF!</v>
      </c>
      <c r="AK707" s="10" t="e">
        <f t="shared" si="117"/>
        <v>#REF!</v>
      </c>
      <c r="AL707" s="10" t="e">
        <f t="shared" ref="AL707:AL770" si="121">IF(AK707=AK706,0,AK707)</f>
        <v>#REF!</v>
      </c>
      <c r="AM707" s="10" t="e">
        <f>#REF!</f>
        <v>#REF!</v>
      </c>
      <c r="AN707" s="10" t="e">
        <f>#REF!</f>
        <v>#REF!</v>
      </c>
      <c r="AO707" s="23" t="e">
        <f>#REF!</f>
        <v>#REF!</v>
      </c>
    </row>
    <row r="708" spans="1:41" s="220" customFormat="1">
      <c r="A708" s="238"/>
      <c r="B708" s="221"/>
      <c r="C708" s="221"/>
      <c r="D708" s="222"/>
      <c r="E708" s="216"/>
      <c r="F708" s="216"/>
      <c r="G708" s="133"/>
      <c r="H708" s="129"/>
      <c r="I708" s="129"/>
      <c r="J708" s="129"/>
      <c r="K708" s="129"/>
      <c r="L708" s="129"/>
      <c r="M708" s="223"/>
      <c r="N708" s="220">
        <f t="shared" si="119"/>
        <v>0</v>
      </c>
      <c r="O708" s="220">
        <f>IF(C708='User Input'!$C$1,1,0)</f>
        <v>0</v>
      </c>
      <c r="P708" s="10">
        <f t="shared" si="118"/>
        <v>0</v>
      </c>
      <c r="Q708" s="220">
        <f t="shared" si="120"/>
        <v>0</v>
      </c>
      <c r="R708" s="220">
        <f t="shared" si="113"/>
        <v>0</v>
      </c>
      <c r="S708" s="220">
        <f t="shared" si="114"/>
        <v>0</v>
      </c>
      <c r="T708" s="224">
        <f t="shared" si="115"/>
        <v>0</v>
      </c>
      <c r="U708" s="247"/>
      <c r="V708" s="226"/>
      <c r="W708" s="221"/>
      <c r="X708" s="225"/>
      <c r="Y708" s="216"/>
      <c r="Z708" s="216"/>
      <c r="AA708" s="235"/>
      <c r="AB708" s="217"/>
      <c r="AC708" s="215"/>
      <c r="AD708" s="215"/>
      <c r="AE708" s="129"/>
      <c r="AF708" s="129"/>
      <c r="AG708" s="129"/>
      <c r="AH708" s="10" t="e">
        <f>#REF!*#REF!</f>
        <v>#REF!</v>
      </c>
      <c r="AI708" s="10" t="e">
        <f>#REF!*#REF!</f>
        <v>#REF!</v>
      </c>
      <c r="AJ708" s="10" t="e">
        <f>IF(#REF!='User Input'!$C$1,1,0)</f>
        <v>#REF!</v>
      </c>
      <c r="AK708" s="10" t="e">
        <f t="shared" ref="AK708:AK771" si="122">AJ708+AK707</f>
        <v>#REF!</v>
      </c>
      <c r="AL708" s="10" t="e">
        <f t="shared" si="121"/>
        <v>#REF!</v>
      </c>
      <c r="AM708" s="10" t="e">
        <f>#REF!</f>
        <v>#REF!</v>
      </c>
      <c r="AN708" s="10" t="e">
        <f>#REF!</f>
        <v>#REF!</v>
      </c>
      <c r="AO708" s="23" t="e">
        <f>#REF!</f>
        <v>#REF!</v>
      </c>
    </row>
    <row r="709" spans="1:41" s="220" customFormat="1">
      <c r="A709" s="238"/>
      <c r="B709" s="221"/>
      <c r="C709" s="221"/>
      <c r="D709" s="222"/>
      <c r="E709" s="216"/>
      <c r="F709" s="216"/>
      <c r="G709" s="133"/>
      <c r="H709" s="129"/>
      <c r="I709" s="129"/>
      <c r="J709" s="129"/>
      <c r="K709" s="129"/>
      <c r="L709" s="129"/>
      <c r="M709" s="223"/>
      <c r="N709" s="220">
        <f t="shared" si="119"/>
        <v>0</v>
      </c>
      <c r="O709" s="220">
        <f>IF(C709='User Input'!$C$1,1,0)</f>
        <v>0</v>
      </c>
      <c r="P709" s="10">
        <f t="shared" si="118"/>
        <v>0</v>
      </c>
      <c r="Q709" s="220">
        <f t="shared" si="120"/>
        <v>0</v>
      </c>
      <c r="R709" s="220">
        <f t="shared" si="113"/>
        <v>0</v>
      </c>
      <c r="S709" s="220">
        <f t="shared" si="114"/>
        <v>0</v>
      </c>
      <c r="T709" s="224">
        <f t="shared" si="115"/>
        <v>0</v>
      </c>
      <c r="U709" s="247"/>
      <c r="V709" s="226"/>
      <c r="W709" s="221"/>
      <c r="X709" s="225"/>
      <c r="Y709" s="216"/>
      <c r="Z709" s="216"/>
      <c r="AA709" s="235"/>
      <c r="AB709" s="217"/>
      <c r="AC709" s="215"/>
      <c r="AD709" s="215"/>
      <c r="AE709" s="129"/>
      <c r="AF709" s="129"/>
      <c r="AG709" s="129"/>
      <c r="AH709" s="10" t="e">
        <f>#REF!*#REF!</f>
        <v>#REF!</v>
      </c>
      <c r="AI709" s="10" t="e">
        <f>#REF!*#REF!</f>
        <v>#REF!</v>
      </c>
      <c r="AJ709" s="10" t="e">
        <f>IF(#REF!='User Input'!$C$1,1,0)</f>
        <v>#REF!</v>
      </c>
      <c r="AK709" s="10" t="e">
        <f t="shared" si="122"/>
        <v>#REF!</v>
      </c>
      <c r="AL709" s="10" t="e">
        <f t="shared" si="121"/>
        <v>#REF!</v>
      </c>
      <c r="AM709" s="10" t="e">
        <f>#REF!</f>
        <v>#REF!</v>
      </c>
      <c r="AN709" s="10" t="e">
        <f>#REF!</f>
        <v>#REF!</v>
      </c>
      <c r="AO709" s="23" t="e">
        <f>#REF!</f>
        <v>#REF!</v>
      </c>
    </row>
    <row r="710" spans="1:41" s="220" customFormat="1">
      <c r="A710" s="238"/>
      <c r="B710" s="221"/>
      <c r="C710" s="221"/>
      <c r="D710" s="222"/>
      <c r="E710" s="216"/>
      <c r="F710" s="216"/>
      <c r="G710" s="133"/>
      <c r="H710" s="129"/>
      <c r="I710" s="129"/>
      <c r="J710" s="129"/>
      <c r="K710" s="129"/>
      <c r="L710" s="129"/>
      <c r="M710" s="223"/>
      <c r="N710" s="220">
        <f t="shared" si="119"/>
        <v>0</v>
      </c>
      <c r="O710" s="220">
        <f>IF(C710='User Input'!$C$1,1,0)</f>
        <v>0</v>
      </c>
      <c r="P710" s="10">
        <f t="shared" si="118"/>
        <v>0</v>
      </c>
      <c r="Q710" s="220">
        <f t="shared" si="120"/>
        <v>0</v>
      </c>
      <c r="R710" s="220">
        <f t="shared" si="113"/>
        <v>0</v>
      </c>
      <c r="S710" s="220">
        <f t="shared" si="114"/>
        <v>0</v>
      </c>
      <c r="T710" s="224">
        <f t="shared" si="115"/>
        <v>0</v>
      </c>
      <c r="U710" s="247"/>
      <c r="V710" s="226"/>
      <c r="W710" s="221"/>
      <c r="X710" s="225"/>
      <c r="Y710" s="216"/>
      <c r="Z710" s="216"/>
      <c r="AA710" s="235"/>
      <c r="AB710" s="217"/>
      <c r="AC710" s="215"/>
      <c r="AD710" s="215"/>
      <c r="AE710" s="129"/>
      <c r="AF710" s="129"/>
      <c r="AG710" s="129"/>
      <c r="AH710" s="10" t="e">
        <f>#REF!*#REF!</f>
        <v>#REF!</v>
      </c>
      <c r="AI710" s="10" t="e">
        <f>#REF!*#REF!</f>
        <v>#REF!</v>
      </c>
      <c r="AJ710" s="10" t="e">
        <f>IF(#REF!='User Input'!$C$1,1,0)</f>
        <v>#REF!</v>
      </c>
      <c r="AK710" s="10" t="e">
        <f t="shared" si="122"/>
        <v>#REF!</v>
      </c>
      <c r="AL710" s="10" t="e">
        <f t="shared" si="121"/>
        <v>#REF!</v>
      </c>
      <c r="AM710" s="10" t="e">
        <f>#REF!</f>
        <v>#REF!</v>
      </c>
      <c r="AN710" s="10" t="e">
        <f>#REF!</f>
        <v>#REF!</v>
      </c>
      <c r="AO710" s="23" t="e">
        <f>#REF!</f>
        <v>#REF!</v>
      </c>
    </row>
    <row r="711" spans="1:41" s="220" customFormat="1">
      <c r="A711" s="264"/>
      <c r="B711" s="221"/>
      <c r="C711" s="221"/>
      <c r="D711" s="222"/>
      <c r="E711" s="216"/>
      <c r="F711" s="216"/>
      <c r="G711" s="133"/>
      <c r="H711" s="129"/>
      <c r="I711" s="129"/>
      <c r="J711" s="129"/>
      <c r="K711" s="129"/>
      <c r="L711" s="129"/>
      <c r="M711" s="223"/>
      <c r="N711" s="220">
        <f t="shared" si="119"/>
        <v>0</v>
      </c>
      <c r="O711" s="220">
        <f>IF(C711='User Input'!$C$1,1,0)</f>
        <v>0</v>
      </c>
      <c r="P711" s="10">
        <f t="shared" si="118"/>
        <v>0</v>
      </c>
      <c r="Q711" s="220">
        <f t="shared" si="120"/>
        <v>0</v>
      </c>
      <c r="R711" s="220">
        <f t="shared" si="113"/>
        <v>0</v>
      </c>
      <c r="S711" s="220">
        <f t="shared" si="114"/>
        <v>0</v>
      </c>
      <c r="T711" s="224">
        <f t="shared" si="115"/>
        <v>0</v>
      </c>
      <c r="U711" s="247"/>
      <c r="V711" s="226"/>
      <c r="W711" s="221"/>
      <c r="X711" s="225"/>
      <c r="Y711" s="216"/>
      <c r="Z711" s="216"/>
      <c r="AA711" s="235"/>
      <c r="AB711" s="217"/>
      <c r="AC711" s="215"/>
      <c r="AD711" s="215"/>
      <c r="AE711" s="129"/>
      <c r="AF711" s="129"/>
      <c r="AG711" s="129"/>
      <c r="AH711" s="10" t="e">
        <f>#REF!*#REF!</f>
        <v>#REF!</v>
      </c>
      <c r="AI711" s="10" t="e">
        <f>#REF!*#REF!</f>
        <v>#REF!</v>
      </c>
      <c r="AJ711" s="10" t="e">
        <f>IF(#REF!='User Input'!$C$1,1,0)</f>
        <v>#REF!</v>
      </c>
      <c r="AK711" s="10" t="e">
        <f t="shared" si="122"/>
        <v>#REF!</v>
      </c>
      <c r="AL711" s="10" t="e">
        <f t="shared" si="121"/>
        <v>#REF!</v>
      </c>
      <c r="AM711" s="10" t="e">
        <f>#REF!</f>
        <v>#REF!</v>
      </c>
      <c r="AN711" s="10" t="e">
        <f>#REF!</f>
        <v>#REF!</v>
      </c>
      <c r="AO711" s="23" t="e">
        <f>#REF!</f>
        <v>#REF!</v>
      </c>
    </row>
    <row r="712" spans="1:41" s="220" customFormat="1">
      <c r="A712" s="239"/>
      <c r="B712" s="231"/>
      <c r="C712" s="231"/>
      <c r="D712" s="232"/>
      <c r="E712" s="231"/>
      <c r="F712" s="231"/>
      <c r="G712" s="134"/>
      <c r="H712" s="130"/>
      <c r="I712" s="130"/>
      <c r="J712" s="130"/>
      <c r="K712" s="130"/>
      <c r="L712" s="130"/>
      <c r="M712" s="233"/>
      <c r="U712" s="247"/>
      <c r="V712" s="226"/>
      <c r="W712" s="221"/>
      <c r="X712" s="225"/>
      <c r="Y712" s="216"/>
      <c r="Z712" s="216"/>
      <c r="AA712" s="235"/>
      <c r="AB712" s="217"/>
      <c r="AC712" s="215"/>
      <c r="AD712" s="215"/>
      <c r="AE712" s="129"/>
      <c r="AF712" s="129"/>
      <c r="AG712" s="129"/>
      <c r="AH712" s="10" t="e">
        <f>#REF!*#REF!</f>
        <v>#REF!</v>
      </c>
      <c r="AI712" s="10" t="e">
        <f>#REF!*#REF!</f>
        <v>#REF!</v>
      </c>
      <c r="AJ712" s="10" t="e">
        <f>IF(#REF!='User Input'!$C$1,1,0)</f>
        <v>#REF!</v>
      </c>
      <c r="AK712" s="10" t="e">
        <f t="shared" si="122"/>
        <v>#REF!</v>
      </c>
      <c r="AL712" s="10" t="e">
        <f t="shared" si="121"/>
        <v>#REF!</v>
      </c>
      <c r="AM712" s="10" t="e">
        <f>#REF!</f>
        <v>#REF!</v>
      </c>
      <c r="AN712" s="10" t="e">
        <f>#REF!</f>
        <v>#REF!</v>
      </c>
      <c r="AO712" s="23" t="e">
        <f>#REF!</f>
        <v>#REF!</v>
      </c>
    </row>
    <row r="713" spans="1:41" s="220" customFormat="1">
      <c r="A713" s="239"/>
      <c r="B713" s="231"/>
      <c r="C713" s="231"/>
      <c r="D713" s="232"/>
      <c r="E713" s="231"/>
      <c r="F713" s="231"/>
      <c r="G713" s="134"/>
      <c r="H713" s="130"/>
      <c r="I713" s="130"/>
      <c r="J713" s="130"/>
      <c r="K713" s="130"/>
      <c r="L713" s="130"/>
      <c r="M713" s="233"/>
      <c r="U713" s="247"/>
      <c r="V713" s="226"/>
      <c r="W713" s="221"/>
      <c r="X713" s="225"/>
      <c r="Y713" s="216"/>
      <c r="Z713" s="216"/>
      <c r="AA713" s="235"/>
      <c r="AB713" s="217"/>
      <c r="AC713" s="215"/>
      <c r="AD713" s="215"/>
      <c r="AE713" s="129"/>
      <c r="AF713" s="129"/>
      <c r="AG713" s="129"/>
      <c r="AH713" s="10" t="e">
        <f>#REF!*#REF!</f>
        <v>#REF!</v>
      </c>
      <c r="AI713" s="10" t="e">
        <f>#REF!*#REF!</f>
        <v>#REF!</v>
      </c>
      <c r="AJ713" s="10" t="e">
        <f>IF(#REF!='User Input'!$C$1,1,0)</f>
        <v>#REF!</v>
      </c>
      <c r="AK713" s="10" t="e">
        <f t="shared" si="122"/>
        <v>#REF!</v>
      </c>
      <c r="AL713" s="10" t="e">
        <f t="shared" si="121"/>
        <v>#REF!</v>
      </c>
      <c r="AM713" s="10" t="e">
        <f>#REF!</f>
        <v>#REF!</v>
      </c>
      <c r="AN713" s="10" t="e">
        <f>#REF!</f>
        <v>#REF!</v>
      </c>
      <c r="AO713" s="23" t="e">
        <f>#REF!</f>
        <v>#REF!</v>
      </c>
    </row>
    <row r="714" spans="1:41" s="220" customFormat="1">
      <c r="A714" s="239"/>
      <c r="B714" s="231"/>
      <c r="C714" s="231"/>
      <c r="D714" s="232"/>
      <c r="E714" s="231"/>
      <c r="F714" s="231"/>
      <c r="G714" s="134"/>
      <c r="H714" s="130"/>
      <c r="I714" s="130"/>
      <c r="J714" s="130"/>
      <c r="K714" s="130"/>
      <c r="L714" s="130"/>
      <c r="M714" s="233"/>
      <c r="U714" s="247"/>
      <c r="V714" s="226"/>
      <c r="W714" s="221"/>
      <c r="X714" s="225"/>
      <c r="Y714" s="216"/>
      <c r="Z714" s="216"/>
      <c r="AA714" s="235"/>
      <c r="AB714" s="217"/>
      <c r="AC714" s="215"/>
      <c r="AD714" s="215"/>
      <c r="AE714" s="129"/>
      <c r="AF714" s="129"/>
      <c r="AG714" s="129"/>
      <c r="AH714" s="10" t="e">
        <f>#REF!*#REF!</f>
        <v>#REF!</v>
      </c>
      <c r="AI714" s="10" t="e">
        <f>#REF!*#REF!</f>
        <v>#REF!</v>
      </c>
      <c r="AJ714" s="10" t="e">
        <f>IF(#REF!='User Input'!$C$1,1,0)</f>
        <v>#REF!</v>
      </c>
      <c r="AK714" s="10" t="e">
        <f t="shared" si="122"/>
        <v>#REF!</v>
      </c>
      <c r="AL714" s="10" t="e">
        <f t="shared" si="121"/>
        <v>#REF!</v>
      </c>
      <c r="AM714" s="10" t="e">
        <f>#REF!</f>
        <v>#REF!</v>
      </c>
      <c r="AN714" s="10" t="e">
        <f>#REF!</f>
        <v>#REF!</v>
      </c>
      <c r="AO714" s="23" t="e">
        <f>#REF!</f>
        <v>#REF!</v>
      </c>
    </row>
    <row r="715" spans="1:41" s="220" customFormat="1">
      <c r="A715" s="239"/>
      <c r="B715" s="231"/>
      <c r="C715" s="231"/>
      <c r="D715" s="232"/>
      <c r="E715" s="231"/>
      <c r="F715" s="231"/>
      <c r="G715" s="134"/>
      <c r="H715" s="130"/>
      <c r="I715" s="130"/>
      <c r="J715" s="130"/>
      <c r="K715" s="130"/>
      <c r="L715" s="130"/>
      <c r="M715" s="233"/>
      <c r="U715" s="247"/>
      <c r="V715" s="226"/>
      <c r="W715" s="221"/>
      <c r="X715" s="225"/>
      <c r="Y715" s="216"/>
      <c r="Z715" s="216"/>
      <c r="AA715" s="235"/>
      <c r="AB715" s="217"/>
      <c r="AC715" s="215"/>
      <c r="AD715" s="215"/>
      <c r="AE715" s="129"/>
      <c r="AF715" s="129"/>
      <c r="AG715" s="129"/>
      <c r="AH715" s="10" t="e">
        <f>#REF!*#REF!</f>
        <v>#REF!</v>
      </c>
      <c r="AI715" s="10" t="e">
        <f>#REF!*#REF!</f>
        <v>#REF!</v>
      </c>
      <c r="AJ715" s="10" t="e">
        <f>IF(#REF!='User Input'!$C$1,1,0)</f>
        <v>#REF!</v>
      </c>
      <c r="AK715" s="10" t="e">
        <f t="shared" si="122"/>
        <v>#REF!</v>
      </c>
      <c r="AL715" s="10" t="e">
        <f t="shared" si="121"/>
        <v>#REF!</v>
      </c>
      <c r="AM715" s="10" t="e">
        <f>#REF!</f>
        <v>#REF!</v>
      </c>
      <c r="AN715" s="10" t="e">
        <f>#REF!</f>
        <v>#REF!</v>
      </c>
      <c r="AO715" s="23" t="e">
        <f>#REF!</f>
        <v>#REF!</v>
      </c>
    </row>
    <row r="716" spans="1:41" s="220" customFormat="1">
      <c r="A716" s="239"/>
      <c r="B716" s="231"/>
      <c r="C716" s="231"/>
      <c r="D716" s="232"/>
      <c r="E716" s="231"/>
      <c r="F716" s="231"/>
      <c r="G716" s="134"/>
      <c r="H716" s="130"/>
      <c r="I716" s="130"/>
      <c r="J716" s="130"/>
      <c r="K716" s="130"/>
      <c r="L716" s="130"/>
      <c r="M716" s="233"/>
      <c r="U716" s="247"/>
      <c r="V716" s="226"/>
      <c r="W716" s="221"/>
      <c r="X716" s="225"/>
      <c r="Y716" s="216"/>
      <c r="Z716" s="216"/>
      <c r="AA716" s="235"/>
      <c r="AB716" s="217"/>
      <c r="AC716" s="215"/>
      <c r="AD716" s="215"/>
      <c r="AE716" s="129"/>
      <c r="AF716" s="129"/>
      <c r="AG716" s="129"/>
      <c r="AH716" s="10" t="e">
        <f>#REF!*#REF!</f>
        <v>#REF!</v>
      </c>
      <c r="AI716" s="10" t="e">
        <f>#REF!*#REF!</f>
        <v>#REF!</v>
      </c>
      <c r="AJ716" s="10" t="e">
        <f>IF(#REF!='User Input'!$C$1,1,0)</f>
        <v>#REF!</v>
      </c>
      <c r="AK716" s="10" t="e">
        <f t="shared" si="122"/>
        <v>#REF!</v>
      </c>
      <c r="AL716" s="10" t="e">
        <f t="shared" si="121"/>
        <v>#REF!</v>
      </c>
      <c r="AM716" s="10" t="e">
        <f>#REF!</f>
        <v>#REF!</v>
      </c>
      <c r="AN716" s="10" t="e">
        <f>#REF!</f>
        <v>#REF!</v>
      </c>
      <c r="AO716" s="23" t="e">
        <f>#REF!</f>
        <v>#REF!</v>
      </c>
    </row>
    <row r="717" spans="1:41" s="220" customFormat="1">
      <c r="A717" s="239"/>
      <c r="B717" s="231"/>
      <c r="C717" s="231"/>
      <c r="D717" s="232"/>
      <c r="E717" s="231"/>
      <c r="F717" s="231"/>
      <c r="G717" s="134"/>
      <c r="H717" s="130"/>
      <c r="I717" s="130"/>
      <c r="J717" s="130"/>
      <c r="K717" s="130"/>
      <c r="L717" s="130"/>
      <c r="M717" s="233"/>
      <c r="U717" s="247"/>
      <c r="V717" s="226"/>
      <c r="W717" s="221"/>
      <c r="X717" s="225"/>
      <c r="Y717" s="216"/>
      <c r="Z717" s="216"/>
      <c r="AA717" s="235"/>
      <c r="AB717" s="217"/>
      <c r="AC717" s="215"/>
      <c r="AD717" s="215"/>
      <c r="AE717" s="129"/>
      <c r="AF717" s="129"/>
      <c r="AG717" s="129"/>
      <c r="AH717" s="10" t="e">
        <f>#REF!*#REF!</f>
        <v>#REF!</v>
      </c>
      <c r="AI717" s="10" t="e">
        <f>#REF!*#REF!</f>
        <v>#REF!</v>
      </c>
      <c r="AJ717" s="10" t="e">
        <f>IF(#REF!='User Input'!$C$1,1,0)</f>
        <v>#REF!</v>
      </c>
      <c r="AK717" s="10" t="e">
        <f t="shared" si="122"/>
        <v>#REF!</v>
      </c>
      <c r="AL717" s="10" t="e">
        <f t="shared" si="121"/>
        <v>#REF!</v>
      </c>
      <c r="AM717" s="10" t="e">
        <f>#REF!</f>
        <v>#REF!</v>
      </c>
      <c r="AN717" s="10" t="e">
        <f>#REF!</f>
        <v>#REF!</v>
      </c>
      <c r="AO717" s="23" t="e">
        <f>#REF!</f>
        <v>#REF!</v>
      </c>
    </row>
    <row r="718" spans="1:41" s="220" customFormat="1">
      <c r="A718" s="239"/>
      <c r="B718" s="231"/>
      <c r="C718" s="231"/>
      <c r="D718" s="232"/>
      <c r="E718" s="231"/>
      <c r="F718" s="231"/>
      <c r="G718" s="134"/>
      <c r="H718" s="130"/>
      <c r="I718" s="130"/>
      <c r="J718" s="130"/>
      <c r="K718" s="130"/>
      <c r="L718" s="130"/>
      <c r="M718" s="233"/>
      <c r="U718" s="247"/>
      <c r="V718" s="226"/>
      <c r="W718" s="221"/>
      <c r="X718" s="225"/>
      <c r="Y718" s="216"/>
      <c r="Z718" s="216"/>
      <c r="AA718" s="235"/>
      <c r="AB718" s="217"/>
      <c r="AC718" s="215"/>
      <c r="AD718" s="215"/>
      <c r="AE718" s="129"/>
      <c r="AF718" s="129"/>
      <c r="AG718" s="129"/>
      <c r="AH718" s="10" t="e">
        <f>#REF!*#REF!</f>
        <v>#REF!</v>
      </c>
      <c r="AI718" s="10" t="e">
        <f>#REF!*#REF!</f>
        <v>#REF!</v>
      </c>
      <c r="AJ718" s="10" t="e">
        <f>IF(#REF!='User Input'!$C$1,1,0)</f>
        <v>#REF!</v>
      </c>
      <c r="AK718" s="10" t="e">
        <f t="shared" si="122"/>
        <v>#REF!</v>
      </c>
      <c r="AL718" s="10" t="e">
        <f t="shared" si="121"/>
        <v>#REF!</v>
      </c>
      <c r="AM718" s="10" t="e">
        <f>#REF!</f>
        <v>#REF!</v>
      </c>
      <c r="AN718" s="10" t="e">
        <f>#REF!</f>
        <v>#REF!</v>
      </c>
      <c r="AO718" s="23" t="e">
        <f>#REF!</f>
        <v>#REF!</v>
      </c>
    </row>
    <row r="719" spans="1:41" s="220" customFormat="1">
      <c r="A719" s="239"/>
      <c r="B719" s="231"/>
      <c r="C719" s="231"/>
      <c r="D719" s="232"/>
      <c r="E719" s="231"/>
      <c r="F719" s="231"/>
      <c r="G719" s="134"/>
      <c r="H719" s="130"/>
      <c r="I719" s="130"/>
      <c r="J719" s="130"/>
      <c r="K719" s="130"/>
      <c r="L719" s="130"/>
      <c r="M719" s="233"/>
      <c r="U719" s="247"/>
      <c r="V719" s="226"/>
      <c r="W719" s="221"/>
      <c r="X719" s="225"/>
      <c r="Y719" s="216"/>
      <c r="Z719" s="216"/>
      <c r="AA719" s="235"/>
      <c r="AB719" s="217"/>
      <c r="AC719" s="215"/>
      <c r="AD719" s="215"/>
      <c r="AE719" s="129"/>
      <c r="AF719" s="129"/>
      <c r="AG719" s="129"/>
      <c r="AH719" s="10" t="e">
        <f>#REF!*#REF!</f>
        <v>#REF!</v>
      </c>
      <c r="AI719" s="10" t="e">
        <f>#REF!*#REF!</f>
        <v>#REF!</v>
      </c>
      <c r="AJ719" s="10" t="e">
        <f>IF(#REF!='User Input'!$C$1,1,0)</f>
        <v>#REF!</v>
      </c>
      <c r="AK719" s="10" t="e">
        <f t="shared" si="122"/>
        <v>#REF!</v>
      </c>
      <c r="AL719" s="10" t="e">
        <f t="shared" si="121"/>
        <v>#REF!</v>
      </c>
      <c r="AM719" s="10" t="e">
        <f>#REF!</f>
        <v>#REF!</v>
      </c>
      <c r="AN719" s="10" t="e">
        <f>#REF!</f>
        <v>#REF!</v>
      </c>
      <c r="AO719" s="23" t="e">
        <f>#REF!</f>
        <v>#REF!</v>
      </c>
    </row>
    <row r="720" spans="1:41" s="220" customFormat="1">
      <c r="A720" s="239"/>
      <c r="B720" s="231"/>
      <c r="C720" s="231"/>
      <c r="D720" s="232"/>
      <c r="E720" s="231"/>
      <c r="F720" s="231"/>
      <c r="G720" s="134"/>
      <c r="H720" s="130"/>
      <c r="I720" s="130"/>
      <c r="J720" s="130"/>
      <c r="K720" s="130"/>
      <c r="L720" s="130"/>
      <c r="M720" s="233"/>
      <c r="U720" s="247"/>
      <c r="V720" s="226"/>
      <c r="W720" s="221"/>
      <c r="X720" s="225"/>
      <c r="Y720" s="216"/>
      <c r="Z720" s="216"/>
      <c r="AA720" s="235"/>
      <c r="AB720" s="217"/>
      <c r="AC720" s="215"/>
      <c r="AD720" s="215"/>
      <c r="AE720" s="129"/>
      <c r="AF720" s="129"/>
      <c r="AG720" s="129"/>
      <c r="AH720" s="10" t="e">
        <f>#REF!*#REF!</f>
        <v>#REF!</v>
      </c>
      <c r="AI720" s="10" t="e">
        <f>#REF!*#REF!</f>
        <v>#REF!</v>
      </c>
      <c r="AJ720" s="10" t="e">
        <f>IF(#REF!='User Input'!$C$1,1,0)</f>
        <v>#REF!</v>
      </c>
      <c r="AK720" s="10" t="e">
        <f t="shared" si="122"/>
        <v>#REF!</v>
      </c>
      <c r="AL720" s="10" t="e">
        <f t="shared" si="121"/>
        <v>#REF!</v>
      </c>
      <c r="AM720" s="10" t="e">
        <f>#REF!</f>
        <v>#REF!</v>
      </c>
      <c r="AN720" s="10" t="e">
        <f>#REF!</f>
        <v>#REF!</v>
      </c>
      <c r="AO720" s="23" t="e">
        <f>#REF!</f>
        <v>#REF!</v>
      </c>
    </row>
    <row r="721" spans="1:41" s="220" customFormat="1">
      <c r="A721" s="239"/>
      <c r="B721" s="231"/>
      <c r="C721" s="231"/>
      <c r="D721" s="232"/>
      <c r="E721" s="231"/>
      <c r="F721" s="231"/>
      <c r="G721" s="134"/>
      <c r="H721" s="130"/>
      <c r="I721" s="130"/>
      <c r="J721" s="130"/>
      <c r="K721" s="130"/>
      <c r="L721" s="130"/>
      <c r="M721" s="233"/>
      <c r="U721" s="247"/>
      <c r="V721" s="226"/>
      <c r="W721" s="221"/>
      <c r="X721" s="225"/>
      <c r="Y721" s="216"/>
      <c r="Z721" s="216"/>
      <c r="AA721" s="235"/>
      <c r="AB721" s="217"/>
      <c r="AC721" s="215"/>
      <c r="AD721" s="215"/>
      <c r="AE721" s="129"/>
      <c r="AF721" s="129"/>
      <c r="AG721" s="129"/>
      <c r="AH721" s="10" t="e">
        <f>#REF!*#REF!</f>
        <v>#REF!</v>
      </c>
      <c r="AI721" s="10" t="e">
        <f>#REF!*#REF!</f>
        <v>#REF!</v>
      </c>
      <c r="AJ721" s="10" t="e">
        <f>IF(#REF!='User Input'!$C$1,1,0)</f>
        <v>#REF!</v>
      </c>
      <c r="AK721" s="10" t="e">
        <f t="shared" si="122"/>
        <v>#REF!</v>
      </c>
      <c r="AL721" s="10" t="e">
        <f t="shared" si="121"/>
        <v>#REF!</v>
      </c>
      <c r="AM721" s="10" t="e">
        <f>#REF!</f>
        <v>#REF!</v>
      </c>
      <c r="AN721" s="10" t="e">
        <f>#REF!</f>
        <v>#REF!</v>
      </c>
      <c r="AO721" s="23" t="e">
        <f>#REF!</f>
        <v>#REF!</v>
      </c>
    </row>
    <row r="722" spans="1:41" s="220" customFormat="1">
      <c r="A722" s="239"/>
      <c r="B722" s="231"/>
      <c r="C722" s="231"/>
      <c r="D722" s="232"/>
      <c r="E722" s="231"/>
      <c r="F722" s="231"/>
      <c r="G722" s="134"/>
      <c r="H722" s="130"/>
      <c r="I722" s="130"/>
      <c r="J722" s="130"/>
      <c r="K722" s="130"/>
      <c r="L722" s="130"/>
      <c r="M722" s="233"/>
      <c r="U722" s="247"/>
      <c r="V722" s="226"/>
      <c r="W722" s="221"/>
      <c r="X722" s="225"/>
      <c r="Y722" s="216"/>
      <c r="Z722" s="216"/>
      <c r="AA722" s="235"/>
      <c r="AB722" s="217"/>
      <c r="AC722" s="215"/>
      <c r="AD722" s="215"/>
      <c r="AE722" s="129"/>
      <c r="AF722" s="129"/>
      <c r="AG722" s="129"/>
      <c r="AH722" s="10" t="e">
        <f>#REF!*#REF!</f>
        <v>#REF!</v>
      </c>
      <c r="AI722" s="10" t="e">
        <f>#REF!*#REF!</f>
        <v>#REF!</v>
      </c>
      <c r="AJ722" s="10" t="e">
        <f>IF(#REF!='User Input'!$C$1,1,0)</f>
        <v>#REF!</v>
      </c>
      <c r="AK722" s="10" t="e">
        <f t="shared" si="122"/>
        <v>#REF!</v>
      </c>
      <c r="AL722" s="10" t="e">
        <f t="shared" si="121"/>
        <v>#REF!</v>
      </c>
      <c r="AM722" s="10" t="e">
        <f>#REF!</f>
        <v>#REF!</v>
      </c>
      <c r="AN722" s="10" t="e">
        <f>#REF!</f>
        <v>#REF!</v>
      </c>
      <c r="AO722" s="23" t="e">
        <f>#REF!</f>
        <v>#REF!</v>
      </c>
    </row>
    <row r="723" spans="1:41" s="220" customFormat="1">
      <c r="A723" s="239"/>
      <c r="B723" s="231"/>
      <c r="C723" s="231"/>
      <c r="D723" s="232"/>
      <c r="E723" s="231"/>
      <c r="F723" s="231"/>
      <c r="G723" s="134"/>
      <c r="H723" s="130"/>
      <c r="I723" s="130"/>
      <c r="J723" s="130"/>
      <c r="K723" s="130"/>
      <c r="L723" s="130"/>
      <c r="M723" s="233"/>
      <c r="U723" s="247"/>
      <c r="V723" s="226"/>
      <c r="W723" s="221"/>
      <c r="X723" s="225"/>
      <c r="Y723" s="216"/>
      <c r="Z723" s="216"/>
      <c r="AA723" s="235"/>
      <c r="AB723" s="217"/>
      <c r="AC723" s="215"/>
      <c r="AD723" s="215"/>
      <c r="AE723" s="129"/>
      <c r="AF723" s="129"/>
      <c r="AG723" s="129"/>
      <c r="AH723" s="10" t="e">
        <f>#REF!*#REF!</f>
        <v>#REF!</v>
      </c>
      <c r="AI723" s="10" t="e">
        <f>#REF!*#REF!</f>
        <v>#REF!</v>
      </c>
      <c r="AJ723" s="10" t="e">
        <f>IF(#REF!='User Input'!$C$1,1,0)</f>
        <v>#REF!</v>
      </c>
      <c r="AK723" s="10" t="e">
        <f t="shared" si="122"/>
        <v>#REF!</v>
      </c>
      <c r="AL723" s="10" t="e">
        <f t="shared" si="121"/>
        <v>#REF!</v>
      </c>
      <c r="AM723" s="10" t="e">
        <f>#REF!</f>
        <v>#REF!</v>
      </c>
      <c r="AN723" s="10" t="e">
        <f>#REF!</f>
        <v>#REF!</v>
      </c>
      <c r="AO723" s="23" t="e">
        <f>#REF!</f>
        <v>#REF!</v>
      </c>
    </row>
    <row r="724" spans="1:41" s="220" customFormat="1">
      <c r="A724" s="239"/>
      <c r="B724" s="231"/>
      <c r="C724" s="231"/>
      <c r="D724" s="232"/>
      <c r="E724" s="231"/>
      <c r="F724" s="231"/>
      <c r="G724" s="134"/>
      <c r="H724" s="130"/>
      <c r="I724" s="130"/>
      <c r="J724" s="130"/>
      <c r="K724" s="130"/>
      <c r="L724" s="130"/>
      <c r="M724" s="233"/>
      <c r="U724" s="247"/>
      <c r="V724" s="226"/>
      <c r="W724" s="221"/>
      <c r="X724" s="225"/>
      <c r="Y724" s="216"/>
      <c r="Z724" s="216"/>
      <c r="AA724" s="235"/>
      <c r="AB724" s="217"/>
      <c r="AC724" s="215"/>
      <c r="AD724" s="215"/>
      <c r="AE724" s="129"/>
      <c r="AF724" s="129"/>
      <c r="AG724" s="129"/>
      <c r="AH724" s="10" t="e">
        <f>#REF!*#REF!</f>
        <v>#REF!</v>
      </c>
      <c r="AI724" s="10" t="e">
        <f>#REF!*#REF!</f>
        <v>#REF!</v>
      </c>
      <c r="AJ724" s="10" t="e">
        <f>IF(#REF!='User Input'!$C$1,1,0)</f>
        <v>#REF!</v>
      </c>
      <c r="AK724" s="10" t="e">
        <f t="shared" si="122"/>
        <v>#REF!</v>
      </c>
      <c r="AL724" s="10" t="e">
        <f t="shared" si="121"/>
        <v>#REF!</v>
      </c>
      <c r="AM724" s="10" t="e">
        <f>#REF!</f>
        <v>#REF!</v>
      </c>
      <c r="AN724" s="10" t="e">
        <f>#REF!</f>
        <v>#REF!</v>
      </c>
      <c r="AO724" s="23" t="e">
        <f>#REF!</f>
        <v>#REF!</v>
      </c>
    </row>
    <row r="725" spans="1:41" s="220" customFormat="1">
      <c r="A725" s="239"/>
      <c r="B725" s="231"/>
      <c r="C725" s="231"/>
      <c r="D725" s="232"/>
      <c r="E725" s="231"/>
      <c r="F725" s="231"/>
      <c r="G725" s="134"/>
      <c r="H725" s="130"/>
      <c r="I725" s="130"/>
      <c r="J725" s="130"/>
      <c r="K725" s="130"/>
      <c r="L725" s="130"/>
      <c r="M725" s="233"/>
      <c r="U725" s="247"/>
      <c r="V725" s="226"/>
      <c r="W725" s="221"/>
      <c r="X725" s="225"/>
      <c r="Y725" s="216"/>
      <c r="Z725" s="216"/>
      <c r="AA725" s="235"/>
      <c r="AB725" s="217"/>
      <c r="AC725" s="215"/>
      <c r="AD725" s="215"/>
      <c r="AE725" s="129"/>
      <c r="AF725" s="129"/>
      <c r="AG725" s="129"/>
      <c r="AH725" s="10" t="e">
        <f>#REF!*#REF!</f>
        <v>#REF!</v>
      </c>
      <c r="AI725" s="10" t="e">
        <f>#REF!*#REF!</f>
        <v>#REF!</v>
      </c>
      <c r="AJ725" s="10" t="e">
        <f>IF(#REF!='User Input'!$C$1,1,0)</f>
        <v>#REF!</v>
      </c>
      <c r="AK725" s="10" t="e">
        <f t="shared" si="122"/>
        <v>#REF!</v>
      </c>
      <c r="AL725" s="10" t="e">
        <f t="shared" si="121"/>
        <v>#REF!</v>
      </c>
      <c r="AM725" s="10" t="e">
        <f>#REF!</f>
        <v>#REF!</v>
      </c>
      <c r="AN725" s="10" t="e">
        <f>#REF!</f>
        <v>#REF!</v>
      </c>
      <c r="AO725" s="23" t="e">
        <f>#REF!</f>
        <v>#REF!</v>
      </c>
    </row>
    <row r="726" spans="1:41" s="220" customFormat="1">
      <c r="A726" s="239"/>
      <c r="B726" s="231"/>
      <c r="C726" s="231"/>
      <c r="D726" s="232"/>
      <c r="E726" s="231"/>
      <c r="F726" s="231"/>
      <c r="G726" s="134"/>
      <c r="H726" s="130"/>
      <c r="I726" s="130"/>
      <c r="J726" s="130"/>
      <c r="K726" s="130"/>
      <c r="L726" s="130"/>
      <c r="M726" s="233"/>
      <c r="U726" s="247"/>
      <c r="V726" s="226"/>
      <c r="W726" s="221"/>
      <c r="X726" s="225"/>
      <c r="Y726" s="216"/>
      <c r="Z726" s="216"/>
      <c r="AA726" s="235"/>
      <c r="AB726" s="217"/>
      <c r="AC726" s="215"/>
      <c r="AD726" s="215"/>
      <c r="AE726" s="129"/>
      <c r="AF726" s="129"/>
      <c r="AG726" s="129"/>
      <c r="AH726" s="10" t="e">
        <f>#REF!*#REF!</f>
        <v>#REF!</v>
      </c>
      <c r="AI726" s="10" t="e">
        <f>#REF!*#REF!</f>
        <v>#REF!</v>
      </c>
      <c r="AJ726" s="10" t="e">
        <f>IF(#REF!='User Input'!$C$1,1,0)</f>
        <v>#REF!</v>
      </c>
      <c r="AK726" s="10" t="e">
        <f t="shared" si="122"/>
        <v>#REF!</v>
      </c>
      <c r="AL726" s="10" t="e">
        <f t="shared" si="121"/>
        <v>#REF!</v>
      </c>
      <c r="AM726" s="10" t="e">
        <f>#REF!</f>
        <v>#REF!</v>
      </c>
      <c r="AN726" s="10" t="e">
        <f>#REF!</f>
        <v>#REF!</v>
      </c>
      <c r="AO726" s="23" t="e">
        <f>#REF!</f>
        <v>#REF!</v>
      </c>
    </row>
    <row r="727" spans="1:41" s="220" customFormat="1">
      <c r="A727" s="239"/>
      <c r="B727" s="231"/>
      <c r="C727" s="231"/>
      <c r="D727" s="232"/>
      <c r="E727" s="231"/>
      <c r="F727" s="231"/>
      <c r="G727" s="134"/>
      <c r="H727" s="130"/>
      <c r="I727" s="130"/>
      <c r="J727" s="130"/>
      <c r="K727" s="130"/>
      <c r="L727" s="130"/>
      <c r="M727" s="233"/>
      <c r="U727" s="247"/>
      <c r="V727" s="226"/>
      <c r="W727" s="221"/>
      <c r="X727" s="225"/>
      <c r="Y727" s="216"/>
      <c r="Z727" s="216"/>
      <c r="AA727" s="235"/>
      <c r="AB727" s="217"/>
      <c r="AC727" s="215"/>
      <c r="AD727" s="215"/>
      <c r="AE727" s="129"/>
      <c r="AF727" s="129"/>
      <c r="AG727" s="129"/>
      <c r="AH727" s="10" t="e">
        <f>#REF!*#REF!</f>
        <v>#REF!</v>
      </c>
      <c r="AI727" s="10" t="e">
        <f>#REF!*#REF!</f>
        <v>#REF!</v>
      </c>
      <c r="AJ727" s="10" t="e">
        <f>IF(#REF!='User Input'!$C$1,1,0)</f>
        <v>#REF!</v>
      </c>
      <c r="AK727" s="10" t="e">
        <f t="shared" si="122"/>
        <v>#REF!</v>
      </c>
      <c r="AL727" s="10" t="e">
        <f t="shared" si="121"/>
        <v>#REF!</v>
      </c>
      <c r="AM727" s="10" t="e">
        <f>#REF!</f>
        <v>#REF!</v>
      </c>
      <c r="AN727" s="10" t="e">
        <f>#REF!</f>
        <v>#REF!</v>
      </c>
      <c r="AO727" s="23" t="e">
        <f>#REF!</f>
        <v>#REF!</v>
      </c>
    </row>
    <row r="728" spans="1:41" s="220" customFormat="1">
      <c r="A728" s="239"/>
      <c r="B728" s="231"/>
      <c r="C728" s="231"/>
      <c r="D728" s="232"/>
      <c r="E728" s="231"/>
      <c r="F728" s="231"/>
      <c r="G728" s="134"/>
      <c r="H728" s="130"/>
      <c r="I728" s="130"/>
      <c r="J728" s="130"/>
      <c r="K728" s="130"/>
      <c r="L728" s="130"/>
      <c r="M728" s="233"/>
      <c r="U728" s="247"/>
      <c r="V728" s="226"/>
      <c r="W728" s="221"/>
      <c r="X728" s="225"/>
      <c r="Y728" s="216"/>
      <c r="Z728" s="216"/>
      <c r="AA728" s="235"/>
      <c r="AB728" s="217"/>
      <c r="AC728" s="215"/>
      <c r="AD728" s="215"/>
      <c r="AE728" s="129"/>
      <c r="AF728" s="129"/>
      <c r="AG728" s="129"/>
      <c r="AH728" s="10" t="e">
        <f>#REF!*#REF!</f>
        <v>#REF!</v>
      </c>
      <c r="AI728" s="10" t="e">
        <f>#REF!*#REF!</f>
        <v>#REF!</v>
      </c>
      <c r="AJ728" s="10" t="e">
        <f>IF(#REF!='User Input'!$C$1,1,0)</f>
        <v>#REF!</v>
      </c>
      <c r="AK728" s="10" t="e">
        <f t="shared" si="122"/>
        <v>#REF!</v>
      </c>
      <c r="AL728" s="10" t="e">
        <f t="shared" si="121"/>
        <v>#REF!</v>
      </c>
      <c r="AM728" s="10" t="e">
        <f>#REF!</f>
        <v>#REF!</v>
      </c>
      <c r="AN728" s="10" t="e">
        <f>#REF!</f>
        <v>#REF!</v>
      </c>
      <c r="AO728" s="23" t="e">
        <f>#REF!</f>
        <v>#REF!</v>
      </c>
    </row>
    <row r="729" spans="1:41" s="220" customFormat="1">
      <c r="A729" s="239"/>
      <c r="B729" s="231"/>
      <c r="C729" s="231"/>
      <c r="D729" s="232"/>
      <c r="E729" s="231"/>
      <c r="F729" s="231"/>
      <c r="G729" s="134"/>
      <c r="H729" s="130"/>
      <c r="I729" s="130"/>
      <c r="J729" s="130"/>
      <c r="K729" s="130"/>
      <c r="L729" s="130"/>
      <c r="M729" s="233"/>
      <c r="U729" s="247"/>
      <c r="V729" s="226"/>
      <c r="W729" s="221"/>
      <c r="X729" s="225"/>
      <c r="Y729" s="216"/>
      <c r="Z729" s="216"/>
      <c r="AA729" s="235"/>
      <c r="AB729" s="217"/>
      <c r="AC729" s="215"/>
      <c r="AD729" s="215"/>
      <c r="AE729" s="129"/>
      <c r="AF729" s="129"/>
      <c r="AG729" s="129"/>
      <c r="AH729" s="10" t="e">
        <f>#REF!*#REF!</f>
        <v>#REF!</v>
      </c>
      <c r="AI729" s="10" t="e">
        <f>#REF!*#REF!</f>
        <v>#REF!</v>
      </c>
      <c r="AJ729" s="10" t="e">
        <f>IF(#REF!='User Input'!$C$1,1,0)</f>
        <v>#REF!</v>
      </c>
      <c r="AK729" s="10" t="e">
        <f t="shared" si="122"/>
        <v>#REF!</v>
      </c>
      <c r="AL729" s="10" t="e">
        <f t="shared" si="121"/>
        <v>#REF!</v>
      </c>
      <c r="AM729" s="10" t="e">
        <f>#REF!</f>
        <v>#REF!</v>
      </c>
      <c r="AN729" s="10" t="e">
        <f>#REF!</f>
        <v>#REF!</v>
      </c>
      <c r="AO729" s="23" t="e">
        <f>#REF!</f>
        <v>#REF!</v>
      </c>
    </row>
    <row r="730" spans="1:41" s="220" customFormat="1">
      <c r="A730" s="239"/>
      <c r="B730" s="231"/>
      <c r="C730" s="231"/>
      <c r="D730" s="232"/>
      <c r="E730" s="231"/>
      <c r="F730" s="231"/>
      <c r="G730" s="134"/>
      <c r="H730" s="130"/>
      <c r="I730" s="130"/>
      <c r="J730" s="130"/>
      <c r="K730" s="130"/>
      <c r="L730" s="130"/>
      <c r="M730" s="233"/>
      <c r="U730" s="247"/>
      <c r="V730" s="226"/>
      <c r="W730" s="221"/>
      <c r="X730" s="225"/>
      <c r="Y730" s="216"/>
      <c r="Z730" s="216"/>
      <c r="AA730" s="235"/>
      <c r="AB730" s="217"/>
      <c r="AC730" s="215"/>
      <c r="AD730" s="215"/>
      <c r="AE730" s="129"/>
      <c r="AF730" s="129"/>
      <c r="AG730" s="129"/>
      <c r="AH730" s="10" t="e">
        <f>#REF!*#REF!</f>
        <v>#REF!</v>
      </c>
      <c r="AI730" s="10" t="e">
        <f>#REF!*#REF!</f>
        <v>#REF!</v>
      </c>
      <c r="AJ730" s="10" t="e">
        <f>IF(#REF!='User Input'!$C$1,1,0)</f>
        <v>#REF!</v>
      </c>
      <c r="AK730" s="10" t="e">
        <f t="shared" si="122"/>
        <v>#REF!</v>
      </c>
      <c r="AL730" s="10" t="e">
        <f t="shared" si="121"/>
        <v>#REF!</v>
      </c>
      <c r="AM730" s="10" t="e">
        <f>#REF!</f>
        <v>#REF!</v>
      </c>
      <c r="AN730" s="10" t="e">
        <f>#REF!</f>
        <v>#REF!</v>
      </c>
      <c r="AO730" s="23" t="e">
        <f>#REF!</f>
        <v>#REF!</v>
      </c>
    </row>
    <row r="731" spans="1:41" s="220" customFormat="1">
      <c r="A731" s="239"/>
      <c r="B731" s="231"/>
      <c r="C731" s="231"/>
      <c r="D731" s="232"/>
      <c r="E731" s="231"/>
      <c r="F731" s="231"/>
      <c r="G731" s="134"/>
      <c r="H731" s="130"/>
      <c r="I731" s="130"/>
      <c r="J731" s="130"/>
      <c r="K731" s="130"/>
      <c r="L731" s="130"/>
      <c r="M731" s="233"/>
      <c r="U731" s="247"/>
      <c r="V731" s="226"/>
      <c r="W731" s="221"/>
      <c r="X731" s="225"/>
      <c r="Y731" s="216"/>
      <c r="Z731" s="216"/>
      <c r="AA731" s="235"/>
      <c r="AB731" s="217"/>
      <c r="AC731" s="215"/>
      <c r="AD731" s="215"/>
      <c r="AE731" s="129"/>
      <c r="AF731" s="129"/>
      <c r="AG731" s="129"/>
      <c r="AH731" s="10" t="e">
        <f>#REF!*#REF!</f>
        <v>#REF!</v>
      </c>
      <c r="AI731" s="10" t="e">
        <f>#REF!*#REF!</f>
        <v>#REF!</v>
      </c>
      <c r="AJ731" s="10" t="e">
        <f>IF(#REF!='User Input'!$C$1,1,0)</f>
        <v>#REF!</v>
      </c>
      <c r="AK731" s="10" t="e">
        <f t="shared" si="122"/>
        <v>#REF!</v>
      </c>
      <c r="AL731" s="10" t="e">
        <f t="shared" si="121"/>
        <v>#REF!</v>
      </c>
      <c r="AM731" s="10" t="e">
        <f>#REF!</f>
        <v>#REF!</v>
      </c>
      <c r="AN731" s="10" t="e">
        <f>#REF!</f>
        <v>#REF!</v>
      </c>
      <c r="AO731" s="23" t="e">
        <f>#REF!</f>
        <v>#REF!</v>
      </c>
    </row>
    <row r="732" spans="1:41" s="220" customFormat="1">
      <c r="A732" s="239"/>
      <c r="B732" s="231"/>
      <c r="C732" s="231"/>
      <c r="D732" s="232"/>
      <c r="E732" s="231"/>
      <c r="F732" s="231"/>
      <c r="G732" s="134"/>
      <c r="H732" s="130"/>
      <c r="I732" s="130"/>
      <c r="J732" s="130"/>
      <c r="K732" s="130"/>
      <c r="L732" s="130"/>
      <c r="M732" s="233"/>
      <c r="U732" s="247"/>
      <c r="V732" s="226"/>
      <c r="W732" s="221"/>
      <c r="X732" s="225"/>
      <c r="Y732" s="216"/>
      <c r="Z732" s="216"/>
      <c r="AA732" s="235"/>
      <c r="AB732" s="217"/>
      <c r="AC732" s="215"/>
      <c r="AD732" s="215"/>
      <c r="AE732" s="129"/>
      <c r="AF732" s="129"/>
      <c r="AG732" s="129"/>
      <c r="AH732" s="10" t="e">
        <f>#REF!*#REF!</f>
        <v>#REF!</v>
      </c>
      <c r="AI732" s="10" t="e">
        <f>#REF!*#REF!</f>
        <v>#REF!</v>
      </c>
      <c r="AJ732" s="10" t="e">
        <f>IF(#REF!='User Input'!$C$1,1,0)</f>
        <v>#REF!</v>
      </c>
      <c r="AK732" s="10" t="e">
        <f t="shared" si="122"/>
        <v>#REF!</v>
      </c>
      <c r="AL732" s="10" t="e">
        <f t="shared" si="121"/>
        <v>#REF!</v>
      </c>
      <c r="AM732" s="10" t="e">
        <f>#REF!</f>
        <v>#REF!</v>
      </c>
      <c r="AN732" s="10" t="e">
        <f>#REF!</f>
        <v>#REF!</v>
      </c>
      <c r="AO732" s="23" t="e">
        <f>#REF!</f>
        <v>#REF!</v>
      </c>
    </row>
    <row r="733" spans="1:41" s="220" customFormat="1">
      <c r="A733" s="239"/>
      <c r="B733" s="231"/>
      <c r="C733" s="231"/>
      <c r="D733" s="232"/>
      <c r="E733" s="231"/>
      <c r="F733" s="231"/>
      <c r="G733" s="134"/>
      <c r="H733" s="130"/>
      <c r="I733" s="130"/>
      <c r="J733" s="130"/>
      <c r="K733" s="130"/>
      <c r="L733" s="130"/>
      <c r="M733" s="233"/>
      <c r="U733" s="247"/>
      <c r="V733" s="226"/>
      <c r="W733" s="221"/>
      <c r="X733" s="225"/>
      <c r="Y733" s="216"/>
      <c r="Z733" s="216"/>
      <c r="AA733" s="235"/>
      <c r="AB733" s="217"/>
      <c r="AC733" s="215"/>
      <c r="AD733" s="215"/>
      <c r="AE733" s="129"/>
      <c r="AF733" s="129"/>
      <c r="AG733" s="129"/>
      <c r="AH733" s="10" t="e">
        <f>#REF!*#REF!</f>
        <v>#REF!</v>
      </c>
      <c r="AI733" s="10" t="e">
        <f>#REF!*#REF!</f>
        <v>#REF!</v>
      </c>
      <c r="AJ733" s="10" t="e">
        <f>IF(#REF!='User Input'!$C$1,1,0)</f>
        <v>#REF!</v>
      </c>
      <c r="AK733" s="10" t="e">
        <f t="shared" si="122"/>
        <v>#REF!</v>
      </c>
      <c r="AL733" s="10" t="e">
        <f t="shared" si="121"/>
        <v>#REF!</v>
      </c>
      <c r="AM733" s="10" t="e">
        <f>#REF!</f>
        <v>#REF!</v>
      </c>
      <c r="AN733" s="10" t="e">
        <f>#REF!</f>
        <v>#REF!</v>
      </c>
      <c r="AO733" s="23" t="e">
        <f>#REF!</f>
        <v>#REF!</v>
      </c>
    </row>
    <row r="734" spans="1:41" s="220" customFormat="1">
      <c r="A734" s="239"/>
      <c r="B734" s="231"/>
      <c r="C734" s="231"/>
      <c r="D734" s="232"/>
      <c r="E734" s="231"/>
      <c r="F734" s="231"/>
      <c r="G734" s="134"/>
      <c r="H734" s="130"/>
      <c r="I734" s="130"/>
      <c r="J734" s="130"/>
      <c r="K734" s="130"/>
      <c r="L734" s="130"/>
      <c r="M734" s="233"/>
      <c r="U734" s="247"/>
      <c r="V734" s="226"/>
      <c r="W734" s="221"/>
      <c r="X734" s="225"/>
      <c r="Y734" s="216"/>
      <c r="Z734" s="216"/>
      <c r="AA734" s="235"/>
      <c r="AB734" s="217"/>
      <c r="AC734" s="215"/>
      <c r="AD734" s="215"/>
      <c r="AE734" s="129"/>
      <c r="AF734" s="129"/>
      <c r="AG734" s="129"/>
      <c r="AH734" s="10" t="e">
        <f>#REF!*#REF!</f>
        <v>#REF!</v>
      </c>
      <c r="AI734" s="10" t="e">
        <f>#REF!*#REF!</f>
        <v>#REF!</v>
      </c>
      <c r="AJ734" s="10" t="e">
        <f>IF(#REF!='User Input'!$C$1,1,0)</f>
        <v>#REF!</v>
      </c>
      <c r="AK734" s="10" t="e">
        <f t="shared" si="122"/>
        <v>#REF!</v>
      </c>
      <c r="AL734" s="10" t="e">
        <f t="shared" si="121"/>
        <v>#REF!</v>
      </c>
      <c r="AM734" s="10" t="e">
        <f>#REF!</f>
        <v>#REF!</v>
      </c>
      <c r="AN734" s="10" t="e">
        <f>#REF!</f>
        <v>#REF!</v>
      </c>
      <c r="AO734" s="23" t="e">
        <f>#REF!</f>
        <v>#REF!</v>
      </c>
    </row>
    <row r="735" spans="1:41" s="220" customFormat="1">
      <c r="A735" s="239"/>
      <c r="B735" s="231"/>
      <c r="C735" s="231"/>
      <c r="D735" s="232"/>
      <c r="E735" s="231"/>
      <c r="F735" s="231"/>
      <c r="G735" s="134"/>
      <c r="H735" s="130"/>
      <c r="I735" s="130"/>
      <c r="J735" s="130"/>
      <c r="K735" s="130"/>
      <c r="L735" s="130"/>
      <c r="M735" s="233"/>
      <c r="U735" s="247"/>
      <c r="V735" s="226"/>
      <c r="W735" s="221"/>
      <c r="X735" s="225"/>
      <c r="Y735" s="216"/>
      <c r="Z735" s="216"/>
      <c r="AA735" s="235"/>
      <c r="AB735" s="217"/>
      <c r="AC735" s="215"/>
      <c r="AD735" s="215"/>
      <c r="AE735" s="129"/>
      <c r="AF735" s="129"/>
      <c r="AG735" s="129"/>
      <c r="AH735" s="10" t="e">
        <f>#REF!*#REF!</f>
        <v>#REF!</v>
      </c>
      <c r="AI735" s="10" t="e">
        <f>#REF!*#REF!</f>
        <v>#REF!</v>
      </c>
      <c r="AJ735" s="10" t="e">
        <f>IF(#REF!='User Input'!$C$1,1,0)</f>
        <v>#REF!</v>
      </c>
      <c r="AK735" s="10" t="e">
        <f t="shared" si="122"/>
        <v>#REF!</v>
      </c>
      <c r="AL735" s="10" t="e">
        <f t="shared" si="121"/>
        <v>#REF!</v>
      </c>
      <c r="AM735" s="10" t="e">
        <f>#REF!</f>
        <v>#REF!</v>
      </c>
      <c r="AN735" s="10" t="e">
        <f>#REF!</f>
        <v>#REF!</v>
      </c>
      <c r="AO735" s="23" t="e">
        <f>#REF!</f>
        <v>#REF!</v>
      </c>
    </row>
    <row r="736" spans="1:41" s="220" customFormat="1">
      <c r="A736" s="239"/>
      <c r="B736" s="231"/>
      <c r="C736" s="231"/>
      <c r="D736" s="232"/>
      <c r="E736" s="231"/>
      <c r="F736" s="231"/>
      <c r="G736" s="134"/>
      <c r="H736" s="130"/>
      <c r="I736" s="130"/>
      <c r="J736" s="130"/>
      <c r="K736" s="130"/>
      <c r="L736" s="130"/>
      <c r="M736" s="233"/>
      <c r="U736" s="247"/>
      <c r="V736" s="226"/>
      <c r="W736" s="221"/>
      <c r="X736" s="225"/>
      <c r="Y736" s="216"/>
      <c r="Z736" s="216"/>
      <c r="AA736" s="235"/>
      <c r="AB736" s="217"/>
      <c r="AC736" s="215"/>
      <c r="AD736" s="215"/>
      <c r="AE736" s="129"/>
      <c r="AF736" s="129"/>
      <c r="AG736" s="129"/>
      <c r="AH736" s="10" t="e">
        <f>#REF!*#REF!</f>
        <v>#REF!</v>
      </c>
      <c r="AI736" s="10" t="e">
        <f>#REF!*#REF!</f>
        <v>#REF!</v>
      </c>
      <c r="AJ736" s="10" t="e">
        <f>IF(#REF!='User Input'!$C$1,1,0)</f>
        <v>#REF!</v>
      </c>
      <c r="AK736" s="10" t="e">
        <f t="shared" si="122"/>
        <v>#REF!</v>
      </c>
      <c r="AL736" s="10" t="e">
        <f t="shared" si="121"/>
        <v>#REF!</v>
      </c>
      <c r="AM736" s="10" t="e">
        <f>#REF!</f>
        <v>#REF!</v>
      </c>
      <c r="AN736" s="10" t="e">
        <f>#REF!</f>
        <v>#REF!</v>
      </c>
      <c r="AO736" s="23" t="e">
        <f>#REF!</f>
        <v>#REF!</v>
      </c>
    </row>
    <row r="737" spans="1:41" s="220" customFormat="1">
      <c r="A737" s="239"/>
      <c r="B737" s="231"/>
      <c r="C737" s="231"/>
      <c r="D737" s="232"/>
      <c r="E737" s="231"/>
      <c r="F737" s="231"/>
      <c r="G737" s="134"/>
      <c r="H737" s="130"/>
      <c r="I737" s="130"/>
      <c r="J737" s="130"/>
      <c r="K737" s="130"/>
      <c r="L737" s="130"/>
      <c r="M737" s="233"/>
      <c r="U737" s="247"/>
      <c r="V737" s="226"/>
      <c r="W737" s="221"/>
      <c r="X737" s="225"/>
      <c r="Y737" s="216"/>
      <c r="Z737" s="216"/>
      <c r="AA737" s="235"/>
      <c r="AB737" s="217"/>
      <c r="AC737" s="215"/>
      <c r="AD737" s="215"/>
      <c r="AE737" s="129"/>
      <c r="AF737" s="129"/>
      <c r="AG737" s="129"/>
      <c r="AH737" s="10" t="e">
        <f>#REF!*#REF!</f>
        <v>#REF!</v>
      </c>
      <c r="AI737" s="10" t="e">
        <f>#REF!*#REF!</f>
        <v>#REF!</v>
      </c>
      <c r="AJ737" s="10" t="e">
        <f>IF(#REF!='User Input'!$C$1,1,0)</f>
        <v>#REF!</v>
      </c>
      <c r="AK737" s="10" t="e">
        <f t="shared" si="122"/>
        <v>#REF!</v>
      </c>
      <c r="AL737" s="10" t="e">
        <f t="shared" si="121"/>
        <v>#REF!</v>
      </c>
      <c r="AM737" s="10" t="e">
        <f>#REF!</f>
        <v>#REF!</v>
      </c>
      <c r="AN737" s="10" t="e">
        <f>#REF!</f>
        <v>#REF!</v>
      </c>
      <c r="AO737" s="23" t="e">
        <f>#REF!</f>
        <v>#REF!</v>
      </c>
    </row>
    <row r="738" spans="1:41" s="220" customFormat="1">
      <c r="A738" s="239"/>
      <c r="B738" s="231"/>
      <c r="C738" s="231"/>
      <c r="D738" s="232"/>
      <c r="E738" s="231"/>
      <c r="F738" s="231"/>
      <c r="G738" s="134"/>
      <c r="H738" s="130"/>
      <c r="I738" s="130"/>
      <c r="J738" s="130"/>
      <c r="K738" s="130"/>
      <c r="L738" s="130"/>
      <c r="M738" s="233"/>
      <c r="U738" s="247"/>
      <c r="V738" s="226"/>
      <c r="W738" s="221"/>
      <c r="X738" s="225"/>
      <c r="Y738" s="216"/>
      <c r="Z738" s="216"/>
      <c r="AA738" s="235"/>
      <c r="AB738" s="217"/>
      <c r="AC738" s="215"/>
      <c r="AD738" s="215"/>
      <c r="AE738" s="129"/>
      <c r="AF738" s="129"/>
      <c r="AG738" s="129"/>
      <c r="AH738" s="10" t="e">
        <f>#REF!*#REF!</f>
        <v>#REF!</v>
      </c>
      <c r="AI738" s="10" t="e">
        <f>#REF!*#REF!</f>
        <v>#REF!</v>
      </c>
      <c r="AJ738" s="10" t="e">
        <f>IF(#REF!='User Input'!$C$1,1,0)</f>
        <v>#REF!</v>
      </c>
      <c r="AK738" s="10" t="e">
        <f t="shared" si="122"/>
        <v>#REF!</v>
      </c>
      <c r="AL738" s="10" t="e">
        <f t="shared" si="121"/>
        <v>#REF!</v>
      </c>
      <c r="AM738" s="10" t="e">
        <f>#REF!</f>
        <v>#REF!</v>
      </c>
      <c r="AN738" s="10" t="e">
        <f>#REF!</f>
        <v>#REF!</v>
      </c>
      <c r="AO738" s="23" t="e">
        <f>#REF!</f>
        <v>#REF!</v>
      </c>
    </row>
    <row r="739" spans="1:41" s="220" customFormat="1">
      <c r="A739" s="239"/>
      <c r="B739" s="231"/>
      <c r="C739" s="231"/>
      <c r="D739" s="232"/>
      <c r="E739" s="231"/>
      <c r="F739" s="231"/>
      <c r="G739" s="134"/>
      <c r="H739" s="130"/>
      <c r="I739" s="130"/>
      <c r="J739" s="130"/>
      <c r="K739" s="130"/>
      <c r="L739" s="130"/>
      <c r="M739" s="233"/>
      <c r="U739" s="247"/>
      <c r="V739" s="226"/>
      <c r="W739" s="221"/>
      <c r="X739" s="225"/>
      <c r="Y739" s="216"/>
      <c r="Z739" s="216"/>
      <c r="AA739" s="235"/>
      <c r="AB739" s="217"/>
      <c r="AC739" s="215"/>
      <c r="AD739" s="215"/>
      <c r="AE739" s="129"/>
      <c r="AF739" s="129"/>
      <c r="AG739" s="129"/>
      <c r="AH739" s="10" t="e">
        <f>#REF!*#REF!</f>
        <v>#REF!</v>
      </c>
      <c r="AI739" s="10" t="e">
        <f>#REF!*#REF!</f>
        <v>#REF!</v>
      </c>
      <c r="AJ739" s="10" t="e">
        <f>IF(#REF!='User Input'!$C$1,1,0)</f>
        <v>#REF!</v>
      </c>
      <c r="AK739" s="10" t="e">
        <f t="shared" si="122"/>
        <v>#REF!</v>
      </c>
      <c r="AL739" s="10" t="e">
        <f t="shared" si="121"/>
        <v>#REF!</v>
      </c>
      <c r="AM739" s="10" t="e">
        <f>#REF!</f>
        <v>#REF!</v>
      </c>
      <c r="AN739" s="10" t="e">
        <f>#REF!</f>
        <v>#REF!</v>
      </c>
      <c r="AO739" s="23" t="e">
        <f>#REF!</f>
        <v>#REF!</v>
      </c>
    </row>
    <row r="740" spans="1:41" s="220" customFormat="1">
      <c r="A740" s="239"/>
      <c r="B740" s="231"/>
      <c r="C740" s="231"/>
      <c r="D740" s="232"/>
      <c r="E740" s="231"/>
      <c r="F740" s="231"/>
      <c r="G740" s="134"/>
      <c r="H740" s="130"/>
      <c r="I740" s="130"/>
      <c r="J740" s="130"/>
      <c r="K740" s="130"/>
      <c r="L740" s="130"/>
      <c r="M740" s="233"/>
      <c r="U740" s="247"/>
      <c r="V740" s="226"/>
      <c r="W740" s="221"/>
      <c r="X740" s="225"/>
      <c r="Y740" s="216"/>
      <c r="Z740" s="216"/>
      <c r="AA740" s="235"/>
      <c r="AB740" s="217"/>
      <c r="AC740" s="215"/>
      <c r="AD740" s="215"/>
      <c r="AE740" s="129"/>
      <c r="AF740" s="129"/>
      <c r="AG740" s="129"/>
      <c r="AH740" s="10" t="e">
        <f>#REF!*#REF!</f>
        <v>#REF!</v>
      </c>
      <c r="AI740" s="10" t="e">
        <f>#REF!*#REF!</f>
        <v>#REF!</v>
      </c>
      <c r="AJ740" s="10" t="e">
        <f>IF(#REF!='User Input'!$C$1,1,0)</f>
        <v>#REF!</v>
      </c>
      <c r="AK740" s="10" t="e">
        <f t="shared" si="122"/>
        <v>#REF!</v>
      </c>
      <c r="AL740" s="10" t="e">
        <f t="shared" si="121"/>
        <v>#REF!</v>
      </c>
      <c r="AM740" s="10" t="e">
        <f>#REF!</f>
        <v>#REF!</v>
      </c>
      <c r="AN740" s="10" t="e">
        <f>#REF!</f>
        <v>#REF!</v>
      </c>
      <c r="AO740" s="23" t="e">
        <f>#REF!</f>
        <v>#REF!</v>
      </c>
    </row>
    <row r="741" spans="1:41" s="220" customFormat="1">
      <c r="A741" s="239"/>
      <c r="B741" s="231"/>
      <c r="C741" s="231"/>
      <c r="D741" s="232"/>
      <c r="E741" s="231"/>
      <c r="F741" s="231"/>
      <c r="G741" s="134"/>
      <c r="H741" s="130"/>
      <c r="I741" s="130"/>
      <c r="J741" s="130"/>
      <c r="K741" s="130"/>
      <c r="L741" s="130"/>
      <c r="M741" s="233"/>
      <c r="U741" s="247"/>
      <c r="V741" s="226"/>
      <c r="W741" s="221"/>
      <c r="X741" s="225"/>
      <c r="Y741" s="216"/>
      <c r="Z741" s="216"/>
      <c r="AA741" s="235"/>
      <c r="AB741" s="217"/>
      <c r="AC741" s="215"/>
      <c r="AD741" s="215"/>
      <c r="AE741" s="129"/>
      <c r="AF741" s="129"/>
      <c r="AG741" s="129"/>
      <c r="AH741" s="10" t="e">
        <f>#REF!*#REF!</f>
        <v>#REF!</v>
      </c>
      <c r="AI741" s="10" t="e">
        <f>#REF!*#REF!</f>
        <v>#REF!</v>
      </c>
      <c r="AJ741" s="10" t="e">
        <f>IF(#REF!='User Input'!$C$1,1,0)</f>
        <v>#REF!</v>
      </c>
      <c r="AK741" s="10" t="e">
        <f t="shared" si="122"/>
        <v>#REF!</v>
      </c>
      <c r="AL741" s="10" t="e">
        <f t="shared" si="121"/>
        <v>#REF!</v>
      </c>
      <c r="AM741" s="10" t="e">
        <f>#REF!</f>
        <v>#REF!</v>
      </c>
      <c r="AN741" s="10" t="e">
        <f>#REF!</f>
        <v>#REF!</v>
      </c>
      <c r="AO741" s="23" t="e">
        <f>#REF!</f>
        <v>#REF!</v>
      </c>
    </row>
    <row r="742" spans="1:41" s="220" customFormat="1">
      <c r="A742" s="239"/>
      <c r="B742" s="231"/>
      <c r="C742" s="231"/>
      <c r="D742" s="232"/>
      <c r="E742" s="231"/>
      <c r="F742" s="231"/>
      <c r="G742" s="134"/>
      <c r="H742" s="130"/>
      <c r="I742" s="130"/>
      <c r="J742" s="130"/>
      <c r="K742" s="130"/>
      <c r="L742" s="130"/>
      <c r="M742" s="233"/>
      <c r="U742" s="247"/>
      <c r="V742" s="226"/>
      <c r="W742" s="221"/>
      <c r="X742" s="225"/>
      <c r="Y742" s="216"/>
      <c r="Z742" s="216"/>
      <c r="AA742" s="235"/>
      <c r="AB742" s="217"/>
      <c r="AC742" s="215"/>
      <c r="AD742" s="215"/>
      <c r="AE742" s="129"/>
      <c r="AF742" s="129"/>
      <c r="AG742" s="129"/>
      <c r="AH742" s="10" t="e">
        <f>#REF!*#REF!</f>
        <v>#REF!</v>
      </c>
      <c r="AI742" s="10" t="e">
        <f>#REF!*#REF!</f>
        <v>#REF!</v>
      </c>
      <c r="AJ742" s="10" t="e">
        <f>IF(#REF!='User Input'!$C$1,1,0)</f>
        <v>#REF!</v>
      </c>
      <c r="AK742" s="10" t="e">
        <f t="shared" si="122"/>
        <v>#REF!</v>
      </c>
      <c r="AL742" s="10" t="e">
        <f t="shared" si="121"/>
        <v>#REF!</v>
      </c>
      <c r="AM742" s="10" t="e">
        <f>#REF!</f>
        <v>#REF!</v>
      </c>
      <c r="AN742" s="10" t="e">
        <f>#REF!</f>
        <v>#REF!</v>
      </c>
      <c r="AO742" s="23" t="e">
        <f>#REF!</f>
        <v>#REF!</v>
      </c>
    </row>
    <row r="743" spans="1:41" s="220" customFormat="1">
      <c r="A743" s="239"/>
      <c r="B743" s="231"/>
      <c r="C743" s="231"/>
      <c r="D743" s="232"/>
      <c r="E743" s="231"/>
      <c r="F743" s="231"/>
      <c r="G743" s="134"/>
      <c r="H743" s="130"/>
      <c r="I743" s="130"/>
      <c r="J743" s="130"/>
      <c r="K743" s="130"/>
      <c r="L743" s="130"/>
      <c r="M743" s="233"/>
      <c r="U743" s="247"/>
      <c r="V743" s="226"/>
      <c r="W743" s="221"/>
      <c r="X743" s="225"/>
      <c r="Y743" s="216"/>
      <c r="Z743" s="216"/>
      <c r="AA743" s="235"/>
      <c r="AB743" s="217"/>
      <c r="AC743" s="215"/>
      <c r="AD743" s="215"/>
      <c r="AE743" s="129"/>
      <c r="AF743" s="129"/>
      <c r="AG743" s="129"/>
      <c r="AH743" s="10" t="e">
        <f>#REF!*#REF!</f>
        <v>#REF!</v>
      </c>
      <c r="AI743" s="10" t="e">
        <f>#REF!*#REF!</f>
        <v>#REF!</v>
      </c>
      <c r="AJ743" s="10" t="e">
        <f>IF(#REF!='User Input'!$C$1,1,0)</f>
        <v>#REF!</v>
      </c>
      <c r="AK743" s="10" t="e">
        <f t="shared" si="122"/>
        <v>#REF!</v>
      </c>
      <c r="AL743" s="10" t="e">
        <f t="shared" si="121"/>
        <v>#REF!</v>
      </c>
      <c r="AM743" s="10" t="e">
        <f>#REF!</f>
        <v>#REF!</v>
      </c>
      <c r="AN743" s="10" t="e">
        <f>#REF!</f>
        <v>#REF!</v>
      </c>
      <c r="AO743" s="23" t="e">
        <f>#REF!</f>
        <v>#REF!</v>
      </c>
    </row>
    <row r="744" spans="1:41" s="220" customFormat="1">
      <c r="A744" s="239"/>
      <c r="B744" s="231"/>
      <c r="C744" s="231"/>
      <c r="D744" s="232"/>
      <c r="E744" s="231"/>
      <c r="F744" s="231"/>
      <c r="G744" s="134"/>
      <c r="H744" s="130"/>
      <c r="I744" s="130"/>
      <c r="J744" s="130"/>
      <c r="K744" s="130"/>
      <c r="L744" s="130"/>
      <c r="M744" s="233"/>
      <c r="U744" s="247"/>
      <c r="V744" s="226"/>
      <c r="W744" s="221"/>
      <c r="X744" s="225"/>
      <c r="Y744" s="216"/>
      <c r="Z744" s="216"/>
      <c r="AA744" s="235"/>
      <c r="AB744" s="217"/>
      <c r="AC744" s="215"/>
      <c r="AD744" s="215"/>
      <c r="AE744" s="129"/>
      <c r="AF744" s="129"/>
      <c r="AG744" s="129"/>
      <c r="AH744" s="10" t="e">
        <f>#REF!*#REF!</f>
        <v>#REF!</v>
      </c>
      <c r="AI744" s="10" t="e">
        <f>#REF!*#REF!</f>
        <v>#REF!</v>
      </c>
      <c r="AJ744" s="10" t="e">
        <f>IF(#REF!='User Input'!$C$1,1,0)</f>
        <v>#REF!</v>
      </c>
      <c r="AK744" s="10" t="e">
        <f t="shared" si="122"/>
        <v>#REF!</v>
      </c>
      <c r="AL744" s="10" t="e">
        <f t="shared" si="121"/>
        <v>#REF!</v>
      </c>
      <c r="AM744" s="10" t="e">
        <f>#REF!</f>
        <v>#REF!</v>
      </c>
      <c r="AN744" s="10" t="e">
        <f>#REF!</f>
        <v>#REF!</v>
      </c>
      <c r="AO744" s="23" t="e">
        <f>#REF!</f>
        <v>#REF!</v>
      </c>
    </row>
    <row r="745" spans="1:41" s="220" customFormat="1">
      <c r="A745" s="239"/>
      <c r="B745" s="231"/>
      <c r="C745" s="231"/>
      <c r="D745" s="232"/>
      <c r="E745" s="231"/>
      <c r="F745" s="231"/>
      <c r="G745" s="134"/>
      <c r="H745" s="130"/>
      <c r="I745" s="130"/>
      <c r="J745" s="130"/>
      <c r="K745" s="130"/>
      <c r="L745" s="130"/>
      <c r="M745" s="233"/>
      <c r="U745" s="247"/>
      <c r="V745" s="226"/>
      <c r="W745" s="221"/>
      <c r="X745" s="225"/>
      <c r="Y745" s="216"/>
      <c r="Z745" s="216"/>
      <c r="AA745" s="235"/>
      <c r="AB745" s="217"/>
      <c r="AC745" s="215"/>
      <c r="AD745" s="215"/>
      <c r="AE745" s="129"/>
      <c r="AF745" s="129"/>
      <c r="AG745" s="129"/>
      <c r="AH745" s="10" t="e">
        <f>#REF!*#REF!</f>
        <v>#REF!</v>
      </c>
      <c r="AI745" s="10" t="e">
        <f>#REF!*#REF!</f>
        <v>#REF!</v>
      </c>
      <c r="AJ745" s="10" t="e">
        <f>IF(#REF!='User Input'!$C$1,1,0)</f>
        <v>#REF!</v>
      </c>
      <c r="AK745" s="10" t="e">
        <f t="shared" si="122"/>
        <v>#REF!</v>
      </c>
      <c r="AL745" s="10" t="e">
        <f t="shared" si="121"/>
        <v>#REF!</v>
      </c>
      <c r="AM745" s="10" t="e">
        <f>#REF!</f>
        <v>#REF!</v>
      </c>
      <c r="AN745" s="10" t="e">
        <f>#REF!</f>
        <v>#REF!</v>
      </c>
      <c r="AO745" s="23" t="e">
        <f>#REF!</f>
        <v>#REF!</v>
      </c>
    </row>
    <row r="746" spans="1:41" s="220" customFormat="1">
      <c r="A746" s="239"/>
      <c r="B746" s="231"/>
      <c r="C746" s="231"/>
      <c r="D746" s="232"/>
      <c r="E746" s="231"/>
      <c r="F746" s="231"/>
      <c r="G746" s="134"/>
      <c r="H746" s="130"/>
      <c r="I746" s="130"/>
      <c r="J746" s="130"/>
      <c r="K746" s="130"/>
      <c r="L746" s="130"/>
      <c r="M746" s="233"/>
      <c r="U746" s="247"/>
      <c r="V746" s="226"/>
      <c r="W746" s="221"/>
      <c r="X746" s="225"/>
      <c r="Y746" s="216"/>
      <c r="Z746" s="216"/>
      <c r="AA746" s="235"/>
      <c r="AB746" s="217"/>
      <c r="AC746" s="215"/>
      <c r="AD746" s="215"/>
      <c r="AE746" s="129"/>
      <c r="AF746" s="129"/>
      <c r="AG746" s="129"/>
      <c r="AH746" s="10" t="e">
        <f>#REF!*#REF!</f>
        <v>#REF!</v>
      </c>
      <c r="AI746" s="10" t="e">
        <f>#REF!*#REF!</f>
        <v>#REF!</v>
      </c>
      <c r="AJ746" s="10" t="e">
        <f>IF(#REF!='User Input'!$C$1,1,0)</f>
        <v>#REF!</v>
      </c>
      <c r="AK746" s="10" t="e">
        <f t="shared" si="122"/>
        <v>#REF!</v>
      </c>
      <c r="AL746" s="10" t="e">
        <f t="shared" si="121"/>
        <v>#REF!</v>
      </c>
      <c r="AM746" s="10" t="e">
        <f>#REF!</f>
        <v>#REF!</v>
      </c>
      <c r="AN746" s="10" t="e">
        <f>#REF!</f>
        <v>#REF!</v>
      </c>
      <c r="AO746" s="23" t="e">
        <f>#REF!</f>
        <v>#REF!</v>
      </c>
    </row>
    <row r="747" spans="1:41" s="220" customFormat="1">
      <c r="A747" s="239"/>
      <c r="B747" s="231"/>
      <c r="C747" s="231"/>
      <c r="D747" s="232"/>
      <c r="E747" s="231"/>
      <c r="F747" s="231"/>
      <c r="G747" s="134"/>
      <c r="H747" s="130"/>
      <c r="I747" s="130"/>
      <c r="J747" s="130"/>
      <c r="K747" s="130"/>
      <c r="L747" s="130"/>
      <c r="M747" s="233"/>
      <c r="U747" s="247"/>
      <c r="V747" s="226"/>
      <c r="W747" s="221"/>
      <c r="X747" s="225"/>
      <c r="Y747" s="216"/>
      <c r="Z747" s="216"/>
      <c r="AA747" s="235"/>
      <c r="AB747" s="217"/>
      <c r="AC747" s="215"/>
      <c r="AD747" s="215"/>
      <c r="AE747" s="129"/>
      <c r="AF747" s="129"/>
      <c r="AG747" s="129"/>
      <c r="AH747" s="10" t="e">
        <f>#REF!*#REF!</f>
        <v>#REF!</v>
      </c>
      <c r="AI747" s="10" t="e">
        <f>#REF!*#REF!</f>
        <v>#REF!</v>
      </c>
      <c r="AJ747" s="10" t="e">
        <f>IF(#REF!='User Input'!$C$1,1,0)</f>
        <v>#REF!</v>
      </c>
      <c r="AK747" s="10" t="e">
        <f t="shared" si="122"/>
        <v>#REF!</v>
      </c>
      <c r="AL747" s="10" t="e">
        <f t="shared" si="121"/>
        <v>#REF!</v>
      </c>
      <c r="AM747" s="10" t="e">
        <f>#REF!</f>
        <v>#REF!</v>
      </c>
      <c r="AN747" s="10" t="e">
        <f>#REF!</f>
        <v>#REF!</v>
      </c>
      <c r="AO747" s="23" t="e">
        <f>#REF!</f>
        <v>#REF!</v>
      </c>
    </row>
    <row r="748" spans="1:41" s="220" customFormat="1">
      <c r="A748" s="239"/>
      <c r="B748" s="231"/>
      <c r="C748" s="231"/>
      <c r="D748" s="232"/>
      <c r="E748" s="231"/>
      <c r="F748" s="231"/>
      <c r="G748" s="134"/>
      <c r="H748" s="130"/>
      <c r="I748" s="130"/>
      <c r="J748" s="130"/>
      <c r="K748" s="130"/>
      <c r="L748" s="130"/>
      <c r="M748" s="233"/>
      <c r="U748" s="247"/>
      <c r="V748" s="226"/>
      <c r="W748" s="221"/>
      <c r="X748" s="225"/>
      <c r="Y748" s="216"/>
      <c r="Z748" s="216"/>
      <c r="AA748" s="235"/>
      <c r="AB748" s="217"/>
      <c r="AC748" s="215"/>
      <c r="AD748" s="215"/>
      <c r="AE748" s="129"/>
      <c r="AF748" s="129"/>
      <c r="AG748" s="129"/>
      <c r="AH748" s="10" t="e">
        <f>#REF!*#REF!</f>
        <v>#REF!</v>
      </c>
      <c r="AI748" s="10" t="e">
        <f>#REF!*#REF!</f>
        <v>#REF!</v>
      </c>
      <c r="AJ748" s="10" t="e">
        <f>IF(#REF!='User Input'!$C$1,1,0)</f>
        <v>#REF!</v>
      </c>
      <c r="AK748" s="10" t="e">
        <f t="shared" si="122"/>
        <v>#REF!</v>
      </c>
      <c r="AL748" s="10" t="e">
        <f t="shared" si="121"/>
        <v>#REF!</v>
      </c>
      <c r="AM748" s="10" t="e">
        <f>#REF!</f>
        <v>#REF!</v>
      </c>
      <c r="AN748" s="10" t="e">
        <f>#REF!</f>
        <v>#REF!</v>
      </c>
      <c r="AO748" s="23" t="e">
        <f>#REF!</f>
        <v>#REF!</v>
      </c>
    </row>
    <row r="749" spans="1:41" s="220" customFormat="1">
      <c r="A749" s="239"/>
      <c r="B749" s="231"/>
      <c r="C749" s="231"/>
      <c r="D749" s="232"/>
      <c r="E749" s="231"/>
      <c r="F749" s="231"/>
      <c r="G749" s="134"/>
      <c r="H749" s="130"/>
      <c r="I749" s="130"/>
      <c r="J749" s="130"/>
      <c r="K749" s="130"/>
      <c r="L749" s="130"/>
      <c r="M749" s="233"/>
      <c r="U749" s="247"/>
      <c r="V749" s="226"/>
      <c r="W749" s="221"/>
      <c r="X749" s="225"/>
      <c r="Y749" s="216"/>
      <c r="Z749" s="216"/>
      <c r="AA749" s="235"/>
      <c r="AB749" s="217"/>
      <c r="AC749" s="215"/>
      <c r="AD749" s="215"/>
      <c r="AE749" s="129"/>
      <c r="AF749" s="129"/>
      <c r="AG749" s="129"/>
      <c r="AH749" s="10" t="e">
        <f>#REF!*#REF!</f>
        <v>#REF!</v>
      </c>
      <c r="AI749" s="10" t="e">
        <f>#REF!*#REF!</f>
        <v>#REF!</v>
      </c>
      <c r="AJ749" s="10" t="e">
        <f>IF(#REF!='User Input'!$C$1,1,0)</f>
        <v>#REF!</v>
      </c>
      <c r="AK749" s="10" t="e">
        <f t="shared" si="122"/>
        <v>#REF!</v>
      </c>
      <c r="AL749" s="10" t="e">
        <f t="shared" si="121"/>
        <v>#REF!</v>
      </c>
      <c r="AM749" s="10" t="e">
        <f>#REF!</f>
        <v>#REF!</v>
      </c>
      <c r="AN749" s="10" t="e">
        <f>#REF!</f>
        <v>#REF!</v>
      </c>
      <c r="AO749" s="23" t="e">
        <f>#REF!</f>
        <v>#REF!</v>
      </c>
    </row>
    <row r="750" spans="1:41" s="220" customFormat="1">
      <c r="A750" s="239"/>
      <c r="B750" s="231"/>
      <c r="C750" s="231"/>
      <c r="D750" s="232"/>
      <c r="E750" s="231"/>
      <c r="F750" s="231"/>
      <c r="G750" s="134"/>
      <c r="H750" s="130"/>
      <c r="I750" s="130"/>
      <c r="J750" s="130"/>
      <c r="K750" s="130"/>
      <c r="L750" s="130"/>
      <c r="M750" s="233"/>
      <c r="U750" s="247"/>
      <c r="V750" s="226"/>
      <c r="W750" s="221"/>
      <c r="X750" s="225"/>
      <c r="Y750" s="216"/>
      <c r="Z750" s="216"/>
      <c r="AA750" s="235"/>
      <c r="AB750" s="217"/>
      <c r="AC750" s="215"/>
      <c r="AD750" s="215"/>
      <c r="AE750" s="129"/>
      <c r="AF750" s="129"/>
      <c r="AG750" s="129"/>
      <c r="AH750" s="10" t="e">
        <f>#REF!*#REF!</f>
        <v>#REF!</v>
      </c>
      <c r="AI750" s="10" t="e">
        <f>#REF!*#REF!</f>
        <v>#REF!</v>
      </c>
      <c r="AJ750" s="10" t="e">
        <f>IF(#REF!='User Input'!$C$1,1,0)</f>
        <v>#REF!</v>
      </c>
      <c r="AK750" s="10" t="e">
        <f t="shared" si="122"/>
        <v>#REF!</v>
      </c>
      <c r="AL750" s="10" t="e">
        <f t="shared" si="121"/>
        <v>#REF!</v>
      </c>
      <c r="AM750" s="10" t="e">
        <f>#REF!</f>
        <v>#REF!</v>
      </c>
      <c r="AN750" s="10" t="e">
        <f>#REF!</f>
        <v>#REF!</v>
      </c>
      <c r="AO750" s="23" t="e">
        <f>#REF!</f>
        <v>#REF!</v>
      </c>
    </row>
    <row r="751" spans="1:41" s="220" customFormat="1">
      <c r="A751" s="239"/>
      <c r="B751" s="231"/>
      <c r="C751" s="231"/>
      <c r="D751" s="232"/>
      <c r="E751" s="231"/>
      <c r="F751" s="231"/>
      <c r="G751" s="134"/>
      <c r="H751" s="130"/>
      <c r="I751" s="130"/>
      <c r="J751" s="130"/>
      <c r="K751" s="130"/>
      <c r="L751" s="130"/>
      <c r="M751" s="233"/>
      <c r="U751" s="247"/>
      <c r="V751" s="226"/>
      <c r="W751" s="221"/>
      <c r="X751" s="225"/>
      <c r="Y751" s="216"/>
      <c r="Z751" s="216"/>
      <c r="AA751" s="235"/>
      <c r="AB751" s="217"/>
      <c r="AC751" s="215"/>
      <c r="AD751" s="215"/>
      <c r="AE751" s="129"/>
      <c r="AF751" s="129"/>
      <c r="AG751" s="129"/>
      <c r="AH751" s="10" t="e">
        <f>#REF!*#REF!</f>
        <v>#REF!</v>
      </c>
      <c r="AI751" s="10" t="e">
        <f>#REF!*#REF!</f>
        <v>#REF!</v>
      </c>
      <c r="AJ751" s="10" t="e">
        <f>IF(#REF!='User Input'!$C$1,1,0)</f>
        <v>#REF!</v>
      </c>
      <c r="AK751" s="10" t="e">
        <f t="shared" si="122"/>
        <v>#REF!</v>
      </c>
      <c r="AL751" s="10" t="e">
        <f t="shared" si="121"/>
        <v>#REF!</v>
      </c>
      <c r="AM751" s="10" t="e">
        <f>#REF!</f>
        <v>#REF!</v>
      </c>
      <c r="AN751" s="10" t="e">
        <f>#REF!</f>
        <v>#REF!</v>
      </c>
      <c r="AO751" s="23" t="e">
        <f>#REF!</f>
        <v>#REF!</v>
      </c>
    </row>
    <row r="752" spans="1:41" s="220" customFormat="1">
      <c r="A752" s="239"/>
      <c r="B752" s="231"/>
      <c r="C752" s="231"/>
      <c r="D752" s="232"/>
      <c r="E752" s="231"/>
      <c r="F752" s="231"/>
      <c r="G752" s="134"/>
      <c r="H752" s="130"/>
      <c r="I752" s="130"/>
      <c r="J752" s="130"/>
      <c r="K752" s="130"/>
      <c r="L752" s="130"/>
      <c r="M752" s="233"/>
      <c r="U752" s="247"/>
      <c r="V752" s="226"/>
      <c r="W752" s="221"/>
      <c r="X752" s="225"/>
      <c r="Y752" s="216"/>
      <c r="Z752" s="216"/>
      <c r="AA752" s="235"/>
      <c r="AB752" s="217"/>
      <c r="AC752" s="215"/>
      <c r="AD752" s="215"/>
      <c r="AE752" s="129"/>
      <c r="AF752" s="129"/>
      <c r="AG752" s="129"/>
      <c r="AH752" s="10" t="e">
        <f>#REF!*#REF!</f>
        <v>#REF!</v>
      </c>
      <c r="AI752" s="10" t="e">
        <f>#REF!*#REF!</f>
        <v>#REF!</v>
      </c>
      <c r="AJ752" s="10" t="e">
        <f>IF(#REF!='User Input'!$C$1,1,0)</f>
        <v>#REF!</v>
      </c>
      <c r="AK752" s="10" t="e">
        <f t="shared" si="122"/>
        <v>#REF!</v>
      </c>
      <c r="AL752" s="10" t="e">
        <f t="shared" si="121"/>
        <v>#REF!</v>
      </c>
      <c r="AM752" s="10" t="e">
        <f>#REF!</f>
        <v>#REF!</v>
      </c>
      <c r="AN752" s="10" t="e">
        <f>#REF!</f>
        <v>#REF!</v>
      </c>
      <c r="AO752" s="23" t="e">
        <f>#REF!</f>
        <v>#REF!</v>
      </c>
    </row>
    <row r="753" spans="1:41" s="220" customFormat="1">
      <c r="A753" s="239"/>
      <c r="B753" s="231"/>
      <c r="C753" s="231"/>
      <c r="D753" s="232"/>
      <c r="E753" s="231"/>
      <c r="F753" s="231"/>
      <c r="G753" s="134"/>
      <c r="H753" s="130"/>
      <c r="I753" s="130"/>
      <c r="J753" s="130"/>
      <c r="K753" s="130"/>
      <c r="L753" s="130"/>
      <c r="M753" s="233"/>
      <c r="U753" s="247"/>
      <c r="V753" s="226"/>
      <c r="W753" s="221"/>
      <c r="X753" s="225"/>
      <c r="Y753" s="216"/>
      <c r="Z753" s="216"/>
      <c r="AA753" s="235"/>
      <c r="AB753" s="217"/>
      <c r="AC753" s="215"/>
      <c r="AD753" s="215"/>
      <c r="AE753" s="129"/>
      <c r="AF753" s="129"/>
      <c r="AG753" s="129"/>
      <c r="AH753" s="10" t="e">
        <f>#REF!*#REF!</f>
        <v>#REF!</v>
      </c>
      <c r="AI753" s="10" t="e">
        <f>#REF!*#REF!</f>
        <v>#REF!</v>
      </c>
      <c r="AJ753" s="10" t="e">
        <f>IF(#REF!='User Input'!$C$1,1,0)</f>
        <v>#REF!</v>
      </c>
      <c r="AK753" s="10" t="e">
        <f t="shared" si="122"/>
        <v>#REF!</v>
      </c>
      <c r="AL753" s="10" t="e">
        <f t="shared" si="121"/>
        <v>#REF!</v>
      </c>
      <c r="AM753" s="10" t="e">
        <f>#REF!</f>
        <v>#REF!</v>
      </c>
      <c r="AN753" s="10" t="e">
        <f>#REF!</f>
        <v>#REF!</v>
      </c>
      <c r="AO753" s="23" t="e">
        <f>#REF!</f>
        <v>#REF!</v>
      </c>
    </row>
    <row r="754" spans="1:41" s="220" customFormat="1">
      <c r="A754" s="239"/>
      <c r="B754" s="231"/>
      <c r="C754" s="231"/>
      <c r="D754" s="232"/>
      <c r="E754" s="231"/>
      <c r="F754" s="231"/>
      <c r="G754" s="134"/>
      <c r="H754" s="130"/>
      <c r="I754" s="130"/>
      <c r="J754" s="130"/>
      <c r="K754" s="130"/>
      <c r="L754" s="130"/>
      <c r="M754" s="233"/>
      <c r="U754" s="247"/>
      <c r="V754" s="226"/>
      <c r="W754" s="221"/>
      <c r="X754" s="225"/>
      <c r="Y754" s="216"/>
      <c r="Z754" s="216"/>
      <c r="AA754" s="235"/>
      <c r="AB754" s="217"/>
      <c r="AC754" s="215"/>
      <c r="AD754" s="215"/>
      <c r="AE754" s="129"/>
      <c r="AF754" s="129"/>
      <c r="AG754" s="129"/>
      <c r="AH754" s="10" t="e">
        <f>#REF!*#REF!</f>
        <v>#REF!</v>
      </c>
      <c r="AI754" s="10" t="e">
        <f>#REF!*#REF!</f>
        <v>#REF!</v>
      </c>
      <c r="AJ754" s="10" t="e">
        <f>IF(#REF!='User Input'!$C$1,1,0)</f>
        <v>#REF!</v>
      </c>
      <c r="AK754" s="10" t="e">
        <f t="shared" si="122"/>
        <v>#REF!</v>
      </c>
      <c r="AL754" s="10" t="e">
        <f t="shared" si="121"/>
        <v>#REF!</v>
      </c>
      <c r="AM754" s="10" t="e">
        <f>#REF!</f>
        <v>#REF!</v>
      </c>
      <c r="AN754" s="10" t="e">
        <f>#REF!</f>
        <v>#REF!</v>
      </c>
      <c r="AO754" s="23" t="e">
        <f>#REF!</f>
        <v>#REF!</v>
      </c>
    </row>
    <row r="755" spans="1:41" s="220" customFormat="1">
      <c r="A755" s="239"/>
      <c r="B755" s="231"/>
      <c r="C755" s="231"/>
      <c r="D755" s="232"/>
      <c r="E755" s="231"/>
      <c r="F755" s="231"/>
      <c r="G755" s="134"/>
      <c r="H755" s="130"/>
      <c r="I755" s="130"/>
      <c r="J755" s="130"/>
      <c r="K755" s="130"/>
      <c r="L755" s="130"/>
      <c r="M755" s="233"/>
      <c r="U755" s="247"/>
      <c r="V755" s="226"/>
      <c r="W755" s="221"/>
      <c r="X755" s="225"/>
      <c r="Y755" s="216"/>
      <c r="Z755" s="216"/>
      <c r="AA755" s="235"/>
      <c r="AB755" s="217"/>
      <c r="AC755" s="215"/>
      <c r="AD755" s="215"/>
      <c r="AE755" s="129"/>
      <c r="AF755" s="129"/>
      <c r="AG755" s="129"/>
      <c r="AH755" s="10" t="e">
        <f>#REF!*#REF!</f>
        <v>#REF!</v>
      </c>
      <c r="AI755" s="10" t="e">
        <f>#REF!*#REF!</f>
        <v>#REF!</v>
      </c>
      <c r="AJ755" s="10" t="e">
        <f>IF(#REF!='User Input'!$C$1,1,0)</f>
        <v>#REF!</v>
      </c>
      <c r="AK755" s="10" t="e">
        <f t="shared" si="122"/>
        <v>#REF!</v>
      </c>
      <c r="AL755" s="10" t="e">
        <f t="shared" si="121"/>
        <v>#REF!</v>
      </c>
      <c r="AM755" s="10" t="e">
        <f>#REF!</f>
        <v>#REF!</v>
      </c>
      <c r="AN755" s="10" t="e">
        <f>#REF!</f>
        <v>#REF!</v>
      </c>
      <c r="AO755" s="23" t="e">
        <f>#REF!</f>
        <v>#REF!</v>
      </c>
    </row>
    <row r="756" spans="1:41" s="220" customFormat="1">
      <c r="A756" s="239"/>
      <c r="B756" s="231"/>
      <c r="C756" s="231"/>
      <c r="D756" s="232"/>
      <c r="E756" s="231"/>
      <c r="F756" s="231"/>
      <c r="G756" s="134"/>
      <c r="H756" s="130"/>
      <c r="I756" s="130"/>
      <c r="J756" s="130"/>
      <c r="K756" s="130"/>
      <c r="L756" s="130"/>
      <c r="M756" s="233"/>
      <c r="U756" s="247"/>
      <c r="V756" s="226"/>
      <c r="W756" s="221"/>
      <c r="X756" s="225"/>
      <c r="Y756" s="216"/>
      <c r="Z756" s="216"/>
      <c r="AA756" s="235"/>
      <c r="AB756" s="217"/>
      <c r="AC756" s="215"/>
      <c r="AD756" s="215"/>
      <c r="AE756" s="129"/>
      <c r="AF756" s="129"/>
      <c r="AG756" s="129"/>
      <c r="AH756" s="10" t="e">
        <f>#REF!*#REF!</f>
        <v>#REF!</v>
      </c>
      <c r="AI756" s="10" t="e">
        <f>#REF!*#REF!</f>
        <v>#REF!</v>
      </c>
      <c r="AJ756" s="10" t="e">
        <f>IF(#REF!='User Input'!$C$1,1,0)</f>
        <v>#REF!</v>
      </c>
      <c r="AK756" s="10" t="e">
        <f t="shared" si="122"/>
        <v>#REF!</v>
      </c>
      <c r="AL756" s="10" t="e">
        <f t="shared" si="121"/>
        <v>#REF!</v>
      </c>
      <c r="AM756" s="10" t="e">
        <f>#REF!</f>
        <v>#REF!</v>
      </c>
      <c r="AN756" s="10" t="e">
        <f>#REF!</f>
        <v>#REF!</v>
      </c>
      <c r="AO756" s="23" t="e">
        <f>#REF!</f>
        <v>#REF!</v>
      </c>
    </row>
    <row r="757" spans="1:41" s="220" customFormat="1">
      <c r="A757" s="239"/>
      <c r="B757" s="231"/>
      <c r="C757" s="231"/>
      <c r="D757" s="232"/>
      <c r="E757" s="231"/>
      <c r="F757" s="231"/>
      <c r="G757" s="134"/>
      <c r="H757" s="130"/>
      <c r="I757" s="130"/>
      <c r="J757" s="130"/>
      <c r="K757" s="130"/>
      <c r="L757" s="130"/>
      <c r="M757" s="233"/>
      <c r="U757" s="247"/>
      <c r="V757" s="226"/>
      <c r="W757" s="221"/>
      <c r="X757" s="225"/>
      <c r="Y757" s="216"/>
      <c r="Z757" s="216"/>
      <c r="AA757" s="235"/>
      <c r="AB757" s="217"/>
      <c r="AC757" s="215"/>
      <c r="AD757" s="215"/>
      <c r="AE757" s="129"/>
      <c r="AF757" s="129"/>
      <c r="AG757" s="129"/>
      <c r="AH757" s="10" t="e">
        <f>#REF!*#REF!</f>
        <v>#REF!</v>
      </c>
      <c r="AI757" s="10" t="e">
        <f>#REF!*#REF!</f>
        <v>#REF!</v>
      </c>
      <c r="AJ757" s="10" t="e">
        <f>IF(#REF!='User Input'!$C$1,1,0)</f>
        <v>#REF!</v>
      </c>
      <c r="AK757" s="10" t="e">
        <f t="shared" si="122"/>
        <v>#REF!</v>
      </c>
      <c r="AL757" s="10" t="e">
        <f t="shared" si="121"/>
        <v>#REF!</v>
      </c>
      <c r="AM757" s="10" t="e">
        <f>#REF!</f>
        <v>#REF!</v>
      </c>
      <c r="AN757" s="10" t="e">
        <f>#REF!</f>
        <v>#REF!</v>
      </c>
      <c r="AO757" s="23" t="e">
        <f>#REF!</f>
        <v>#REF!</v>
      </c>
    </row>
    <row r="758" spans="1:41" s="220" customFormat="1">
      <c r="A758" s="239"/>
      <c r="B758" s="231"/>
      <c r="C758" s="231"/>
      <c r="D758" s="232"/>
      <c r="E758" s="231"/>
      <c r="F758" s="231"/>
      <c r="G758" s="134"/>
      <c r="H758" s="130"/>
      <c r="I758" s="130"/>
      <c r="J758" s="130"/>
      <c r="K758" s="130"/>
      <c r="L758" s="130"/>
      <c r="M758" s="233"/>
      <c r="U758" s="247"/>
      <c r="V758" s="226"/>
      <c r="W758" s="221"/>
      <c r="X758" s="225"/>
      <c r="Y758" s="216"/>
      <c r="Z758" s="216"/>
      <c r="AA758" s="235"/>
      <c r="AB758" s="217"/>
      <c r="AC758" s="215"/>
      <c r="AD758" s="215"/>
      <c r="AE758" s="129"/>
      <c r="AF758" s="129"/>
      <c r="AG758" s="129"/>
      <c r="AH758" s="10" t="e">
        <f>#REF!*#REF!</f>
        <v>#REF!</v>
      </c>
      <c r="AI758" s="10" t="e">
        <f>#REF!*#REF!</f>
        <v>#REF!</v>
      </c>
      <c r="AJ758" s="10" t="e">
        <f>IF(#REF!='User Input'!$C$1,1,0)</f>
        <v>#REF!</v>
      </c>
      <c r="AK758" s="10" t="e">
        <f t="shared" si="122"/>
        <v>#REF!</v>
      </c>
      <c r="AL758" s="10" t="e">
        <f t="shared" si="121"/>
        <v>#REF!</v>
      </c>
      <c r="AM758" s="10" t="e">
        <f>#REF!</f>
        <v>#REF!</v>
      </c>
      <c r="AN758" s="10" t="e">
        <f>#REF!</f>
        <v>#REF!</v>
      </c>
      <c r="AO758" s="23" t="e">
        <f>#REF!</f>
        <v>#REF!</v>
      </c>
    </row>
    <row r="759" spans="1:41" s="220" customFormat="1">
      <c r="A759" s="239"/>
      <c r="B759" s="231"/>
      <c r="C759" s="231"/>
      <c r="D759" s="232"/>
      <c r="E759" s="231"/>
      <c r="F759" s="231"/>
      <c r="G759" s="134"/>
      <c r="H759" s="130"/>
      <c r="I759" s="130"/>
      <c r="J759" s="130"/>
      <c r="K759" s="130"/>
      <c r="L759" s="130"/>
      <c r="M759" s="233"/>
      <c r="U759" s="247"/>
      <c r="V759" s="226"/>
      <c r="W759" s="221"/>
      <c r="X759" s="225"/>
      <c r="Y759" s="216"/>
      <c r="Z759" s="216"/>
      <c r="AA759" s="235"/>
      <c r="AB759" s="217"/>
      <c r="AC759" s="215"/>
      <c r="AD759" s="215"/>
      <c r="AE759" s="129"/>
      <c r="AF759" s="129"/>
      <c r="AG759" s="129"/>
      <c r="AH759" s="10" t="e">
        <f>#REF!*#REF!</f>
        <v>#REF!</v>
      </c>
      <c r="AI759" s="10" t="e">
        <f>#REF!*#REF!</f>
        <v>#REF!</v>
      </c>
      <c r="AJ759" s="10" t="e">
        <f>IF(#REF!='User Input'!$C$1,1,0)</f>
        <v>#REF!</v>
      </c>
      <c r="AK759" s="10" t="e">
        <f t="shared" si="122"/>
        <v>#REF!</v>
      </c>
      <c r="AL759" s="10" t="e">
        <f t="shared" si="121"/>
        <v>#REF!</v>
      </c>
      <c r="AM759" s="10" t="e">
        <f>#REF!</f>
        <v>#REF!</v>
      </c>
      <c r="AN759" s="10" t="e">
        <f>#REF!</f>
        <v>#REF!</v>
      </c>
      <c r="AO759" s="23" t="e">
        <f>#REF!</f>
        <v>#REF!</v>
      </c>
    </row>
    <row r="760" spans="1:41" s="220" customFormat="1">
      <c r="A760" s="239"/>
      <c r="B760" s="231"/>
      <c r="C760" s="231"/>
      <c r="D760" s="232"/>
      <c r="E760" s="231"/>
      <c r="F760" s="231"/>
      <c r="G760" s="134"/>
      <c r="H760" s="130"/>
      <c r="I760" s="130"/>
      <c r="J760" s="130"/>
      <c r="K760" s="130"/>
      <c r="L760" s="130"/>
      <c r="M760" s="233"/>
      <c r="U760" s="247"/>
      <c r="V760" s="226"/>
      <c r="W760" s="221"/>
      <c r="X760" s="225"/>
      <c r="Y760" s="216"/>
      <c r="Z760" s="216"/>
      <c r="AA760" s="235"/>
      <c r="AB760" s="217"/>
      <c r="AC760" s="215"/>
      <c r="AD760" s="215"/>
      <c r="AE760" s="129"/>
      <c r="AF760" s="129"/>
      <c r="AG760" s="129"/>
      <c r="AH760" s="10" t="e">
        <f>#REF!*#REF!</f>
        <v>#REF!</v>
      </c>
      <c r="AI760" s="10" t="e">
        <f>#REF!*#REF!</f>
        <v>#REF!</v>
      </c>
      <c r="AJ760" s="10" t="e">
        <f>IF(#REF!='User Input'!$C$1,1,0)</f>
        <v>#REF!</v>
      </c>
      <c r="AK760" s="10" t="e">
        <f t="shared" si="122"/>
        <v>#REF!</v>
      </c>
      <c r="AL760" s="10" t="e">
        <f t="shared" si="121"/>
        <v>#REF!</v>
      </c>
      <c r="AM760" s="10" t="e">
        <f>#REF!</f>
        <v>#REF!</v>
      </c>
      <c r="AN760" s="10" t="e">
        <f>#REF!</f>
        <v>#REF!</v>
      </c>
      <c r="AO760" s="23" t="e">
        <f>#REF!</f>
        <v>#REF!</v>
      </c>
    </row>
    <row r="761" spans="1:41" s="220" customFormat="1">
      <c r="A761" s="239"/>
      <c r="B761" s="231"/>
      <c r="C761" s="231"/>
      <c r="D761" s="232"/>
      <c r="E761" s="231"/>
      <c r="F761" s="231"/>
      <c r="G761" s="134"/>
      <c r="H761" s="130"/>
      <c r="I761" s="130"/>
      <c r="J761" s="130"/>
      <c r="K761" s="130"/>
      <c r="L761" s="130"/>
      <c r="M761" s="233"/>
      <c r="U761" s="247"/>
      <c r="V761" s="226"/>
      <c r="W761" s="221"/>
      <c r="X761" s="225"/>
      <c r="Y761" s="216"/>
      <c r="Z761" s="216"/>
      <c r="AA761" s="235"/>
      <c r="AB761" s="217"/>
      <c r="AC761" s="215"/>
      <c r="AD761" s="215"/>
      <c r="AE761" s="129"/>
      <c r="AF761" s="129"/>
      <c r="AG761" s="129"/>
      <c r="AH761" s="10" t="e">
        <f>#REF!*#REF!</f>
        <v>#REF!</v>
      </c>
      <c r="AI761" s="10" t="e">
        <f>#REF!*#REF!</f>
        <v>#REF!</v>
      </c>
      <c r="AJ761" s="10" t="e">
        <f>IF(#REF!='User Input'!$C$1,1,0)</f>
        <v>#REF!</v>
      </c>
      <c r="AK761" s="10" t="e">
        <f t="shared" si="122"/>
        <v>#REF!</v>
      </c>
      <c r="AL761" s="10" t="e">
        <f t="shared" si="121"/>
        <v>#REF!</v>
      </c>
      <c r="AM761" s="10" t="e">
        <f>#REF!</f>
        <v>#REF!</v>
      </c>
      <c r="AN761" s="10" t="e">
        <f>#REF!</f>
        <v>#REF!</v>
      </c>
      <c r="AO761" s="23" t="e">
        <f>#REF!</f>
        <v>#REF!</v>
      </c>
    </row>
    <row r="762" spans="1:41" s="220" customFormat="1">
      <c r="A762" s="239"/>
      <c r="B762" s="231"/>
      <c r="C762" s="231"/>
      <c r="D762" s="232"/>
      <c r="E762" s="231"/>
      <c r="F762" s="231"/>
      <c r="G762" s="134"/>
      <c r="H762" s="130"/>
      <c r="I762" s="130"/>
      <c r="J762" s="130"/>
      <c r="K762" s="130"/>
      <c r="L762" s="130"/>
      <c r="M762" s="233"/>
      <c r="U762" s="247"/>
      <c r="V762" s="226"/>
      <c r="W762" s="221"/>
      <c r="X762" s="225"/>
      <c r="Y762" s="216"/>
      <c r="Z762" s="216"/>
      <c r="AA762" s="235"/>
      <c r="AB762" s="217"/>
      <c r="AC762" s="215"/>
      <c r="AD762" s="215"/>
      <c r="AE762" s="129"/>
      <c r="AF762" s="129"/>
      <c r="AG762" s="129"/>
      <c r="AH762" s="10" t="e">
        <f>#REF!*#REF!</f>
        <v>#REF!</v>
      </c>
      <c r="AI762" s="10" t="e">
        <f>#REF!*#REF!</f>
        <v>#REF!</v>
      </c>
      <c r="AJ762" s="10" t="e">
        <f>IF(#REF!='User Input'!$C$1,1,0)</f>
        <v>#REF!</v>
      </c>
      <c r="AK762" s="10" t="e">
        <f t="shared" si="122"/>
        <v>#REF!</v>
      </c>
      <c r="AL762" s="10" t="e">
        <f t="shared" si="121"/>
        <v>#REF!</v>
      </c>
      <c r="AM762" s="10" t="e">
        <f>#REF!</f>
        <v>#REF!</v>
      </c>
      <c r="AN762" s="10" t="e">
        <f>#REF!</f>
        <v>#REF!</v>
      </c>
      <c r="AO762" s="23" t="e">
        <f>#REF!</f>
        <v>#REF!</v>
      </c>
    </row>
    <row r="763" spans="1:41" s="220" customFormat="1">
      <c r="A763" s="239"/>
      <c r="B763" s="231"/>
      <c r="C763" s="231"/>
      <c r="D763" s="232"/>
      <c r="E763" s="231"/>
      <c r="F763" s="231"/>
      <c r="G763" s="134"/>
      <c r="H763" s="130"/>
      <c r="I763" s="130"/>
      <c r="J763" s="130"/>
      <c r="K763" s="130"/>
      <c r="L763" s="130"/>
      <c r="M763" s="233"/>
      <c r="U763" s="247"/>
      <c r="V763" s="226"/>
      <c r="W763" s="221"/>
      <c r="X763" s="225"/>
      <c r="Y763" s="216"/>
      <c r="Z763" s="216"/>
      <c r="AA763" s="235"/>
      <c r="AB763" s="217"/>
      <c r="AC763" s="215"/>
      <c r="AD763" s="215"/>
      <c r="AE763" s="129"/>
      <c r="AF763" s="129"/>
      <c r="AG763" s="129"/>
      <c r="AH763" s="10" t="e">
        <f>#REF!*#REF!</f>
        <v>#REF!</v>
      </c>
      <c r="AI763" s="10" t="e">
        <f>#REF!*#REF!</f>
        <v>#REF!</v>
      </c>
      <c r="AJ763" s="10" t="e">
        <f>IF(#REF!='User Input'!$C$1,1,0)</f>
        <v>#REF!</v>
      </c>
      <c r="AK763" s="10" t="e">
        <f t="shared" si="122"/>
        <v>#REF!</v>
      </c>
      <c r="AL763" s="10" t="e">
        <f t="shared" si="121"/>
        <v>#REF!</v>
      </c>
      <c r="AM763" s="10" t="e">
        <f>#REF!</f>
        <v>#REF!</v>
      </c>
      <c r="AN763" s="10" t="e">
        <f>#REF!</f>
        <v>#REF!</v>
      </c>
      <c r="AO763" s="23" t="e">
        <f>#REF!</f>
        <v>#REF!</v>
      </c>
    </row>
    <row r="764" spans="1:41" s="220" customFormat="1">
      <c r="A764" s="239"/>
      <c r="B764" s="231"/>
      <c r="C764" s="231"/>
      <c r="D764" s="232"/>
      <c r="E764" s="231"/>
      <c r="F764" s="231"/>
      <c r="G764" s="134"/>
      <c r="H764" s="130"/>
      <c r="I764" s="130"/>
      <c r="J764" s="130"/>
      <c r="K764" s="130"/>
      <c r="L764" s="130"/>
      <c r="M764" s="233"/>
      <c r="U764" s="247"/>
      <c r="V764" s="226"/>
      <c r="W764" s="221"/>
      <c r="X764" s="225"/>
      <c r="Y764" s="216"/>
      <c r="Z764" s="216"/>
      <c r="AA764" s="235"/>
      <c r="AB764" s="217"/>
      <c r="AC764" s="215"/>
      <c r="AD764" s="215"/>
      <c r="AE764" s="129"/>
      <c r="AF764" s="129"/>
      <c r="AG764" s="129"/>
      <c r="AH764" s="10" t="e">
        <f>#REF!*#REF!</f>
        <v>#REF!</v>
      </c>
      <c r="AI764" s="10" t="e">
        <f>#REF!*#REF!</f>
        <v>#REF!</v>
      </c>
      <c r="AJ764" s="10" t="e">
        <f>IF(#REF!='User Input'!$C$1,1,0)</f>
        <v>#REF!</v>
      </c>
      <c r="AK764" s="10" t="e">
        <f t="shared" si="122"/>
        <v>#REF!</v>
      </c>
      <c r="AL764" s="10" t="e">
        <f t="shared" si="121"/>
        <v>#REF!</v>
      </c>
      <c r="AM764" s="10" t="e">
        <f>#REF!</f>
        <v>#REF!</v>
      </c>
      <c r="AN764" s="10" t="e">
        <f>#REF!</f>
        <v>#REF!</v>
      </c>
      <c r="AO764" s="23" t="e">
        <f>#REF!</f>
        <v>#REF!</v>
      </c>
    </row>
    <row r="765" spans="1:41" s="220" customFormat="1">
      <c r="A765" s="239"/>
      <c r="B765" s="231"/>
      <c r="C765" s="231"/>
      <c r="D765" s="232"/>
      <c r="E765" s="231"/>
      <c r="F765" s="231"/>
      <c r="G765" s="134"/>
      <c r="H765" s="130"/>
      <c r="I765" s="130"/>
      <c r="J765" s="130"/>
      <c r="K765" s="130"/>
      <c r="L765" s="130"/>
      <c r="M765" s="233"/>
      <c r="U765" s="247"/>
      <c r="V765" s="226"/>
      <c r="W765" s="221"/>
      <c r="X765" s="225"/>
      <c r="Y765" s="216"/>
      <c r="Z765" s="216"/>
      <c r="AA765" s="235"/>
      <c r="AB765" s="217"/>
      <c r="AC765" s="215"/>
      <c r="AD765" s="215"/>
      <c r="AE765" s="129"/>
      <c r="AF765" s="129"/>
      <c r="AG765" s="129"/>
      <c r="AH765" s="10" t="e">
        <f>#REF!*#REF!</f>
        <v>#REF!</v>
      </c>
      <c r="AI765" s="10" t="e">
        <f>#REF!*#REF!</f>
        <v>#REF!</v>
      </c>
      <c r="AJ765" s="10" t="e">
        <f>IF(#REF!='User Input'!$C$1,1,0)</f>
        <v>#REF!</v>
      </c>
      <c r="AK765" s="10" t="e">
        <f t="shared" si="122"/>
        <v>#REF!</v>
      </c>
      <c r="AL765" s="10" t="e">
        <f t="shared" si="121"/>
        <v>#REF!</v>
      </c>
      <c r="AM765" s="10" t="e">
        <f>#REF!</f>
        <v>#REF!</v>
      </c>
      <c r="AN765" s="10" t="e">
        <f>#REF!</f>
        <v>#REF!</v>
      </c>
      <c r="AO765" s="23" t="e">
        <f>#REF!</f>
        <v>#REF!</v>
      </c>
    </row>
    <row r="766" spans="1:41" s="220" customFormat="1">
      <c r="A766" s="239"/>
      <c r="B766" s="231"/>
      <c r="C766" s="231"/>
      <c r="D766" s="232"/>
      <c r="E766" s="231"/>
      <c r="F766" s="231"/>
      <c r="G766" s="134"/>
      <c r="H766" s="130"/>
      <c r="I766" s="130"/>
      <c r="J766" s="130"/>
      <c r="K766" s="130"/>
      <c r="L766" s="130"/>
      <c r="M766" s="233"/>
      <c r="U766" s="247"/>
      <c r="V766" s="226"/>
      <c r="W766" s="221"/>
      <c r="X766" s="225"/>
      <c r="Y766" s="216"/>
      <c r="Z766" s="216"/>
      <c r="AA766" s="235"/>
      <c r="AB766" s="217"/>
      <c r="AC766" s="215"/>
      <c r="AD766" s="215"/>
      <c r="AE766" s="129"/>
      <c r="AF766" s="129"/>
      <c r="AG766" s="129"/>
      <c r="AH766" s="10" t="e">
        <f>#REF!*#REF!</f>
        <v>#REF!</v>
      </c>
      <c r="AI766" s="10" t="e">
        <f>#REF!*#REF!</f>
        <v>#REF!</v>
      </c>
      <c r="AJ766" s="10" t="e">
        <f>IF(#REF!='User Input'!$C$1,1,0)</f>
        <v>#REF!</v>
      </c>
      <c r="AK766" s="10" t="e">
        <f t="shared" si="122"/>
        <v>#REF!</v>
      </c>
      <c r="AL766" s="10" t="e">
        <f t="shared" si="121"/>
        <v>#REF!</v>
      </c>
      <c r="AM766" s="10" t="e">
        <f>#REF!</f>
        <v>#REF!</v>
      </c>
      <c r="AN766" s="10" t="e">
        <f>#REF!</f>
        <v>#REF!</v>
      </c>
      <c r="AO766" s="23" t="e">
        <f>#REF!</f>
        <v>#REF!</v>
      </c>
    </row>
    <row r="767" spans="1:41" s="220" customFormat="1">
      <c r="A767" s="239"/>
      <c r="B767" s="231"/>
      <c r="C767" s="231"/>
      <c r="D767" s="232"/>
      <c r="E767" s="231"/>
      <c r="F767" s="231"/>
      <c r="G767" s="134"/>
      <c r="H767" s="130"/>
      <c r="I767" s="130"/>
      <c r="J767" s="130"/>
      <c r="K767" s="130"/>
      <c r="L767" s="130"/>
      <c r="M767" s="233"/>
      <c r="U767" s="247"/>
      <c r="V767" s="226"/>
      <c r="W767" s="221"/>
      <c r="X767" s="225"/>
      <c r="Y767" s="216"/>
      <c r="Z767" s="216"/>
      <c r="AA767" s="235"/>
      <c r="AB767" s="217"/>
      <c r="AC767" s="215"/>
      <c r="AD767" s="215"/>
      <c r="AE767" s="129"/>
      <c r="AF767" s="129"/>
      <c r="AG767" s="129"/>
      <c r="AH767" s="10" t="e">
        <f>#REF!*#REF!</f>
        <v>#REF!</v>
      </c>
      <c r="AI767" s="10" t="e">
        <f>#REF!*#REF!</f>
        <v>#REF!</v>
      </c>
      <c r="AJ767" s="10" t="e">
        <f>IF(#REF!='User Input'!$C$1,1,0)</f>
        <v>#REF!</v>
      </c>
      <c r="AK767" s="10" t="e">
        <f t="shared" si="122"/>
        <v>#REF!</v>
      </c>
      <c r="AL767" s="10" t="e">
        <f t="shared" si="121"/>
        <v>#REF!</v>
      </c>
      <c r="AM767" s="10" t="e">
        <f>#REF!</f>
        <v>#REF!</v>
      </c>
      <c r="AN767" s="10" t="e">
        <f>#REF!</f>
        <v>#REF!</v>
      </c>
      <c r="AO767" s="23" t="e">
        <f>#REF!</f>
        <v>#REF!</v>
      </c>
    </row>
    <row r="768" spans="1:41" s="220" customFormat="1">
      <c r="A768" s="239"/>
      <c r="B768" s="231"/>
      <c r="C768" s="231"/>
      <c r="D768" s="232"/>
      <c r="E768" s="231"/>
      <c r="F768" s="231"/>
      <c r="G768" s="134"/>
      <c r="H768" s="130"/>
      <c r="I768" s="130"/>
      <c r="J768" s="130"/>
      <c r="K768" s="130"/>
      <c r="L768" s="130"/>
      <c r="M768" s="233"/>
      <c r="U768" s="247"/>
      <c r="V768" s="226"/>
      <c r="W768" s="221"/>
      <c r="X768" s="225"/>
      <c r="Y768" s="216"/>
      <c r="Z768" s="216"/>
      <c r="AA768" s="235"/>
      <c r="AB768" s="217"/>
      <c r="AC768" s="215"/>
      <c r="AD768" s="215"/>
      <c r="AE768" s="129"/>
      <c r="AF768" s="129"/>
      <c r="AG768" s="129"/>
      <c r="AH768" s="10" t="e">
        <f>#REF!*#REF!</f>
        <v>#REF!</v>
      </c>
      <c r="AI768" s="10" t="e">
        <f>#REF!*#REF!</f>
        <v>#REF!</v>
      </c>
      <c r="AJ768" s="10" t="e">
        <f>IF(#REF!='User Input'!$C$1,1,0)</f>
        <v>#REF!</v>
      </c>
      <c r="AK768" s="10" t="e">
        <f t="shared" si="122"/>
        <v>#REF!</v>
      </c>
      <c r="AL768" s="10" t="e">
        <f t="shared" si="121"/>
        <v>#REF!</v>
      </c>
      <c r="AM768" s="10" t="e">
        <f>#REF!</f>
        <v>#REF!</v>
      </c>
      <c r="AN768" s="10" t="e">
        <f>#REF!</f>
        <v>#REF!</v>
      </c>
      <c r="AO768" s="23" t="e">
        <f>#REF!</f>
        <v>#REF!</v>
      </c>
    </row>
    <row r="769" spans="1:41" s="220" customFormat="1">
      <c r="A769" s="239"/>
      <c r="B769" s="231"/>
      <c r="C769" s="231"/>
      <c r="D769" s="232"/>
      <c r="E769" s="231"/>
      <c r="F769" s="231"/>
      <c r="G769" s="134"/>
      <c r="H769" s="130"/>
      <c r="I769" s="130"/>
      <c r="J769" s="130"/>
      <c r="K769" s="130"/>
      <c r="L769" s="130"/>
      <c r="M769" s="233"/>
      <c r="U769" s="247"/>
      <c r="V769" s="226"/>
      <c r="W769" s="221"/>
      <c r="X769" s="225"/>
      <c r="Y769" s="216"/>
      <c r="Z769" s="216"/>
      <c r="AA769" s="235"/>
      <c r="AB769" s="217"/>
      <c r="AC769" s="215"/>
      <c r="AD769" s="215"/>
      <c r="AE769" s="129"/>
      <c r="AF769" s="129"/>
      <c r="AG769" s="129"/>
      <c r="AH769" s="10" t="e">
        <f>#REF!*#REF!</f>
        <v>#REF!</v>
      </c>
      <c r="AI769" s="10" t="e">
        <f>#REF!*#REF!</f>
        <v>#REF!</v>
      </c>
      <c r="AJ769" s="10" t="e">
        <f>IF(#REF!='User Input'!$C$1,1,0)</f>
        <v>#REF!</v>
      </c>
      <c r="AK769" s="10" t="e">
        <f t="shared" si="122"/>
        <v>#REF!</v>
      </c>
      <c r="AL769" s="10" t="e">
        <f t="shared" si="121"/>
        <v>#REF!</v>
      </c>
      <c r="AM769" s="10" t="e">
        <f>#REF!</f>
        <v>#REF!</v>
      </c>
      <c r="AN769" s="10" t="e">
        <f>#REF!</f>
        <v>#REF!</v>
      </c>
      <c r="AO769" s="23" t="e">
        <f>#REF!</f>
        <v>#REF!</v>
      </c>
    </row>
    <row r="770" spans="1:41" s="220" customFormat="1">
      <c r="A770" s="239"/>
      <c r="B770" s="231"/>
      <c r="C770" s="231"/>
      <c r="D770" s="232"/>
      <c r="E770" s="231"/>
      <c r="F770" s="231"/>
      <c r="G770" s="134"/>
      <c r="H770" s="130"/>
      <c r="I770" s="130"/>
      <c r="J770" s="130"/>
      <c r="K770" s="130"/>
      <c r="L770" s="130"/>
      <c r="M770" s="233"/>
      <c r="U770" s="247"/>
      <c r="V770" s="226"/>
      <c r="W770" s="221"/>
      <c r="X770" s="225"/>
      <c r="Y770" s="216"/>
      <c r="Z770" s="216"/>
      <c r="AA770" s="235"/>
      <c r="AB770" s="217"/>
      <c r="AC770" s="215"/>
      <c r="AD770" s="215"/>
      <c r="AE770" s="129"/>
      <c r="AF770" s="129"/>
      <c r="AG770" s="129"/>
      <c r="AH770" s="10" t="e">
        <f>#REF!*#REF!</f>
        <v>#REF!</v>
      </c>
      <c r="AI770" s="10" t="e">
        <f>#REF!*#REF!</f>
        <v>#REF!</v>
      </c>
      <c r="AJ770" s="10" t="e">
        <f>IF(#REF!='User Input'!$C$1,1,0)</f>
        <v>#REF!</v>
      </c>
      <c r="AK770" s="10" t="e">
        <f t="shared" si="122"/>
        <v>#REF!</v>
      </c>
      <c r="AL770" s="10" t="e">
        <f t="shared" si="121"/>
        <v>#REF!</v>
      </c>
      <c r="AM770" s="10" t="e">
        <f>#REF!</f>
        <v>#REF!</v>
      </c>
      <c r="AN770" s="10" t="e">
        <f>#REF!</f>
        <v>#REF!</v>
      </c>
      <c r="AO770" s="23" t="e">
        <f>#REF!</f>
        <v>#REF!</v>
      </c>
    </row>
    <row r="771" spans="1:41" s="220" customFormat="1">
      <c r="A771" s="239"/>
      <c r="B771" s="231"/>
      <c r="C771" s="231"/>
      <c r="D771" s="232"/>
      <c r="E771" s="231"/>
      <c r="F771" s="231"/>
      <c r="G771" s="134"/>
      <c r="H771" s="130"/>
      <c r="I771" s="130"/>
      <c r="J771" s="130"/>
      <c r="K771" s="130"/>
      <c r="L771" s="130"/>
      <c r="M771" s="233"/>
      <c r="U771" s="247"/>
      <c r="V771" s="226"/>
      <c r="W771" s="221"/>
      <c r="X771" s="225"/>
      <c r="Y771" s="216"/>
      <c r="Z771" s="216"/>
      <c r="AA771" s="235"/>
      <c r="AB771" s="217"/>
      <c r="AC771" s="215"/>
      <c r="AD771" s="215"/>
      <c r="AE771" s="129"/>
      <c r="AF771" s="129"/>
      <c r="AG771" s="129"/>
      <c r="AH771" s="10" t="e">
        <f>#REF!*#REF!</f>
        <v>#REF!</v>
      </c>
      <c r="AI771" s="10" t="e">
        <f>#REF!*#REF!</f>
        <v>#REF!</v>
      </c>
      <c r="AJ771" s="10" t="e">
        <f>IF(#REF!='User Input'!$C$1,1,0)</f>
        <v>#REF!</v>
      </c>
      <c r="AK771" s="10" t="e">
        <f t="shared" si="122"/>
        <v>#REF!</v>
      </c>
      <c r="AL771" s="10" t="e">
        <f t="shared" ref="AL771:AL834" si="123">IF(AK771=AK770,0,AK771)</f>
        <v>#REF!</v>
      </c>
      <c r="AM771" s="10" t="e">
        <f>#REF!</f>
        <v>#REF!</v>
      </c>
      <c r="AN771" s="10" t="e">
        <f>#REF!</f>
        <v>#REF!</v>
      </c>
      <c r="AO771" s="23" t="e">
        <f>#REF!</f>
        <v>#REF!</v>
      </c>
    </row>
    <row r="772" spans="1:41" s="220" customFormat="1">
      <c r="A772" s="239"/>
      <c r="B772" s="231"/>
      <c r="C772" s="231"/>
      <c r="D772" s="232"/>
      <c r="E772" s="231"/>
      <c r="F772" s="231"/>
      <c r="G772" s="134"/>
      <c r="H772" s="130"/>
      <c r="I772" s="130"/>
      <c r="J772" s="130"/>
      <c r="K772" s="130"/>
      <c r="L772" s="130"/>
      <c r="M772" s="233"/>
      <c r="U772" s="247"/>
      <c r="V772" s="226"/>
      <c r="W772" s="221"/>
      <c r="X772" s="225"/>
      <c r="Y772" s="216"/>
      <c r="Z772" s="216"/>
      <c r="AA772" s="235"/>
      <c r="AB772" s="217"/>
      <c r="AC772" s="215"/>
      <c r="AD772" s="215"/>
      <c r="AE772" s="129"/>
      <c r="AF772" s="129"/>
      <c r="AG772" s="129"/>
      <c r="AH772" s="10" t="e">
        <f>#REF!*#REF!</f>
        <v>#REF!</v>
      </c>
      <c r="AI772" s="10" t="e">
        <f>#REF!*#REF!</f>
        <v>#REF!</v>
      </c>
      <c r="AJ772" s="10" t="e">
        <f>IF(#REF!='User Input'!$C$1,1,0)</f>
        <v>#REF!</v>
      </c>
      <c r="AK772" s="10" t="e">
        <f t="shared" ref="AK772:AK835" si="124">AJ772+AK771</f>
        <v>#REF!</v>
      </c>
      <c r="AL772" s="10" t="e">
        <f t="shared" si="123"/>
        <v>#REF!</v>
      </c>
      <c r="AM772" s="10" t="e">
        <f>#REF!</f>
        <v>#REF!</v>
      </c>
      <c r="AN772" s="10" t="e">
        <f>#REF!</f>
        <v>#REF!</v>
      </c>
      <c r="AO772" s="23" t="e">
        <f>#REF!</f>
        <v>#REF!</v>
      </c>
    </row>
    <row r="773" spans="1:41" s="220" customFormat="1">
      <c r="A773" s="239"/>
      <c r="B773" s="231"/>
      <c r="C773" s="231"/>
      <c r="D773" s="232"/>
      <c r="E773" s="231"/>
      <c r="F773" s="231"/>
      <c r="G773" s="134"/>
      <c r="H773" s="130"/>
      <c r="I773" s="130"/>
      <c r="J773" s="130"/>
      <c r="K773" s="130"/>
      <c r="L773" s="130"/>
      <c r="M773" s="233"/>
      <c r="U773" s="247"/>
      <c r="V773" s="226"/>
      <c r="W773" s="221"/>
      <c r="X773" s="225"/>
      <c r="Y773" s="216"/>
      <c r="Z773" s="216"/>
      <c r="AA773" s="235"/>
      <c r="AB773" s="217"/>
      <c r="AC773" s="215"/>
      <c r="AD773" s="215"/>
      <c r="AE773" s="129"/>
      <c r="AF773" s="129"/>
      <c r="AG773" s="129"/>
      <c r="AH773" s="10" t="e">
        <f>#REF!*#REF!</f>
        <v>#REF!</v>
      </c>
      <c r="AI773" s="10" t="e">
        <f>#REF!*#REF!</f>
        <v>#REF!</v>
      </c>
      <c r="AJ773" s="10" t="e">
        <f>IF(#REF!='User Input'!$C$1,1,0)</f>
        <v>#REF!</v>
      </c>
      <c r="AK773" s="10" t="e">
        <f t="shared" si="124"/>
        <v>#REF!</v>
      </c>
      <c r="AL773" s="10" t="e">
        <f t="shared" si="123"/>
        <v>#REF!</v>
      </c>
      <c r="AM773" s="10" t="e">
        <f>#REF!</f>
        <v>#REF!</v>
      </c>
      <c r="AN773" s="10" t="e">
        <f>#REF!</f>
        <v>#REF!</v>
      </c>
      <c r="AO773" s="23" t="e">
        <f>#REF!</f>
        <v>#REF!</v>
      </c>
    </row>
    <row r="774" spans="1:41" s="220" customFormat="1">
      <c r="A774" s="239"/>
      <c r="B774" s="231"/>
      <c r="C774" s="231"/>
      <c r="D774" s="232"/>
      <c r="E774" s="231"/>
      <c r="F774" s="231"/>
      <c r="G774" s="134"/>
      <c r="H774" s="130"/>
      <c r="I774" s="130"/>
      <c r="J774" s="130"/>
      <c r="K774" s="130"/>
      <c r="L774" s="130"/>
      <c r="M774" s="233"/>
      <c r="U774" s="247"/>
      <c r="V774" s="226"/>
      <c r="W774" s="221"/>
      <c r="X774" s="225"/>
      <c r="Y774" s="216"/>
      <c r="Z774" s="216"/>
      <c r="AA774" s="235"/>
      <c r="AB774" s="217"/>
      <c r="AC774" s="215"/>
      <c r="AD774" s="215"/>
      <c r="AE774" s="129"/>
      <c r="AF774" s="129"/>
      <c r="AG774" s="129"/>
      <c r="AH774" s="10" t="e">
        <f>#REF!*#REF!</f>
        <v>#REF!</v>
      </c>
      <c r="AI774" s="10" t="e">
        <f>#REF!*#REF!</f>
        <v>#REF!</v>
      </c>
      <c r="AJ774" s="10" t="e">
        <f>IF(#REF!='User Input'!$C$1,1,0)</f>
        <v>#REF!</v>
      </c>
      <c r="AK774" s="10" t="e">
        <f t="shared" si="124"/>
        <v>#REF!</v>
      </c>
      <c r="AL774" s="10" t="e">
        <f t="shared" si="123"/>
        <v>#REF!</v>
      </c>
      <c r="AM774" s="10" t="e">
        <f>#REF!</f>
        <v>#REF!</v>
      </c>
      <c r="AN774" s="10" t="e">
        <f>#REF!</f>
        <v>#REF!</v>
      </c>
      <c r="AO774" s="23" t="e">
        <f>#REF!</f>
        <v>#REF!</v>
      </c>
    </row>
    <row r="775" spans="1:41" s="220" customFormat="1">
      <c r="A775" s="239"/>
      <c r="B775" s="231"/>
      <c r="C775" s="231"/>
      <c r="D775" s="232"/>
      <c r="E775" s="231"/>
      <c r="F775" s="231"/>
      <c r="G775" s="134"/>
      <c r="H775" s="130"/>
      <c r="I775" s="130"/>
      <c r="J775" s="130"/>
      <c r="K775" s="130"/>
      <c r="L775" s="130"/>
      <c r="M775" s="233"/>
      <c r="U775" s="247"/>
      <c r="V775" s="226"/>
      <c r="W775" s="221"/>
      <c r="X775" s="225"/>
      <c r="Y775" s="216"/>
      <c r="Z775" s="216"/>
      <c r="AA775" s="235"/>
      <c r="AB775" s="217"/>
      <c r="AC775" s="215"/>
      <c r="AD775" s="215"/>
      <c r="AE775" s="129"/>
      <c r="AF775" s="129"/>
      <c r="AG775" s="129"/>
      <c r="AH775" s="10" t="e">
        <f>#REF!*#REF!</f>
        <v>#REF!</v>
      </c>
      <c r="AI775" s="10" t="e">
        <f>#REF!*#REF!</f>
        <v>#REF!</v>
      </c>
      <c r="AJ775" s="10" t="e">
        <f>IF(#REF!='User Input'!$C$1,1,0)</f>
        <v>#REF!</v>
      </c>
      <c r="AK775" s="10" t="e">
        <f t="shared" si="124"/>
        <v>#REF!</v>
      </c>
      <c r="AL775" s="10" t="e">
        <f t="shared" si="123"/>
        <v>#REF!</v>
      </c>
      <c r="AM775" s="10" t="e">
        <f>#REF!</f>
        <v>#REF!</v>
      </c>
      <c r="AN775" s="10" t="e">
        <f>#REF!</f>
        <v>#REF!</v>
      </c>
      <c r="AO775" s="23" t="e">
        <f>#REF!</f>
        <v>#REF!</v>
      </c>
    </row>
    <row r="776" spans="1:41" s="220" customFormat="1">
      <c r="A776" s="239"/>
      <c r="B776" s="231"/>
      <c r="C776" s="231"/>
      <c r="D776" s="232"/>
      <c r="E776" s="231"/>
      <c r="F776" s="231"/>
      <c r="G776" s="134"/>
      <c r="H776" s="130"/>
      <c r="I776" s="130"/>
      <c r="J776" s="130"/>
      <c r="K776" s="130"/>
      <c r="L776" s="130"/>
      <c r="M776" s="233"/>
      <c r="U776" s="247"/>
      <c r="V776" s="226"/>
      <c r="W776" s="221"/>
      <c r="X776" s="225"/>
      <c r="Y776" s="216"/>
      <c r="Z776" s="216"/>
      <c r="AA776" s="235"/>
      <c r="AB776" s="217"/>
      <c r="AC776" s="215"/>
      <c r="AD776" s="215"/>
      <c r="AE776" s="129"/>
      <c r="AF776" s="129"/>
      <c r="AG776" s="129"/>
      <c r="AH776" s="10" t="e">
        <f>#REF!*#REF!</f>
        <v>#REF!</v>
      </c>
      <c r="AI776" s="10" t="e">
        <f>#REF!*#REF!</f>
        <v>#REF!</v>
      </c>
      <c r="AJ776" s="10" t="e">
        <f>IF(#REF!='User Input'!$C$1,1,0)</f>
        <v>#REF!</v>
      </c>
      <c r="AK776" s="10" t="e">
        <f t="shared" si="124"/>
        <v>#REF!</v>
      </c>
      <c r="AL776" s="10" t="e">
        <f t="shared" si="123"/>
        <v>#REF!</v>
      </c>
      <c r="AM776" s="10" t="e">
        <f>#REF!</f>
        <v>#REF!</v>
      </c>
      <c r="AN776" s="10" t="e">
        <f>#REF!</f>
        <v>#REF!</v>
      </c>
      <c r="AO776" s="23" t="e">
        <f>#REF!</f>
        <v>#REF!</v>
      </c>
    </row>
    <row r="777" spans="1:41" s="220" customFormat="1">
      <c r="A777" s="239"/>
      <c r="B777" s="231"/>
      <c r="C777" s="231"/>
      <c r="D777" s="232"/>
      <c r="E777" s="231"/>
      <c r="F777" s="231"/>
      <c r="G777" s="134"/>
      <c r="H777" s="130"/>
      <c r="I777" s="130"/>
      <c r="J777" s="130"/>
      <c r="K777" s="130"/>
      <c r="L777" s="130"/>
      <c r="M777" s="233"/>
      <c r="U777" s="247"/>
      <c r="V777" s="226"/>
      <c r="W777" s="221"/>
      <c r="X777" s="225"/>
      <c r="Y777" s="216"/>
      <c r="Z777" s="216"/>
      <c r="AA777" s="235"/>
      <c r="AB777" s="217"/>
      <c r="AC777" s="215"/>
      <c r="AD777" s="215"/>
      <c r="AE777" s="129"/>
      <c r="AF777" s="129"/>
      <c r="AG777" s="129"/>
      <c r="AH777" s="10" t="e">
        <f>#REF!*#REF!</f>
        <v>#REF!</v>
      </c>
      <c r="AI777" s="10" t="e">
        <f>#REF!*#REF!</f>
        <v>#REF!</v>
      </c>
      <c r="AJ777" s="10" t="e">
        <f>IF(#REF!='User Input'!$C$1,1,0)</f>
        <v>#REF!</v>
      </c>
      <c r="AK777" s="10" t="e">
        <f t="shared" si="124"/>
        <v>#REF!</v>
      </c>
      <c r="AL777" s="10" t="e">
        <f t="shared" si="123"/>
        <v>#REF!</v>
      </c>
      <c r="AM777" s="10" t="e">
        <f>#REF!</f>
        <v>#REF!</v>
      </c>
      <c r="AN777" s="10" t="e">
        <f>#REF!</f>
        <v>#REF!</v>
      </c>
      <c r="AO777" s="23" t="e">
        <f>#REF!</f>
        <v>#REF!</v>
      </c>
    </row>
    <row r="778" spans="1:41" s="220" customFormat="1">
      <c r="A778" s="239"/>
      <c r="B778" s="231"/>
      <c r="C778" s="231"/>
      <c r="D778" s="232"/>
      <c r="E778" s="231"/>
      <c r="F778" s="231"/>
      <c r="G778" s="134"/>
      <c r="H778" s="130"/>
      <c r="I778" s="130"/>
      <c r="J778" s="130"/>
      <c r="K778" s="130"/>
      <c r="L778" s="130"/>
      <c r="M778" s="233"/>
      <c r="U778" s="247"/>
      <c r="V778" s="226"/>
      <c r="W778" s="221"/>
      <c r="X778" s="225"/>
      <c r="Y778" s="216"/>
      <c r="Z778" s="216"/>
      <c r="AA778" s="235"/>
      <c r="AB778" s="217"/>
      <c r="AC778" s="215"/>
      <c r="AD778" s="215"/>
      <c r="AE778" s="129"/>
      <c r="AF778" s="129"/>
      <c r="AG778" s="129"/>
      <c r="AH778" s="10" t="e">
        <f>#REF!*#REF!</f>
        <v>#REF!</v>
      </c>
      <c r="AI778" s="10" t="e">
        <f>#REF!*#REF!</f>
        <v>#REF!</v>
      </c>
      <c r="AJ778" s="10" t="e">
        <f>IF(#REF!='User Input'!$C$1,1,0)</f>
        <v>#REF!</v>
      </c>
      <c r="AK778" s="10" t="e">
        <f t="shared" si="124"/>
        <v>#REF!</v>
      </c>
      <c r="AL778" s="10" t="e">
        <f t="shared" si="123"/>
        <v>#REF!</v>
      </c>
      <c r="AM778" s="10" t="e">
        <f>#REF!</f>
        <v>#REF!</v>
      </c>
      <c r="AN778" s="10" t="e">
        <f>#REF!</f>
        <v>#REF!</v>
      </c>
      <c r="AO778" s="23" t="e">
        <f>#REF!</f>
        <v>#REF!</v>
      </c>
    </row>
    <row r="779" spans="1:41" s="220" customFormat="1">
      <c r="A779" s="239"/>
      <c r="B779" s="231"/>
      <c r="C779" s="231"/>
      <c r="D779" s="232"/>
      <c r="E779" s="231"/>
      <c r="F779" s="231"/>
      <c r="G779" s="134"/>
      <c r="H779" s="130"/>
      <c r="I779" s="130"/>
      <c r="J779" s="130"/>
      <c r="K779" s="130"/>
      <c r="L779" s="130"/>
      <c r="M779" s="233"/>
      <c r="U779" s="247"/>
      <c r="V779" s="226"/>
      <c r="W779" s="221"/>
      <c r="X779" s="225"/>
      <c r="Y779" s="216"/>
      <c r="Z779" s="216"/>
      <c r="AA779" s="235"/>
      <c r="AB779" s="217"/>
      <c r="AC779" s="215"/>
      <c r="AD779" s="215"/>
      <c r="AE779" s="129"/>
      <c r="AF779" s="129"/>
      <c r="AG779" s="129"/>
      <c r="AH779" s="10" t="e">
        <f>#REF!*#REF!</f>
        <v>#REF!</v>
      </c>
      <c r="AI779" s="10" t="e">
        <f>#REF!*#REF!</f>
        <v>#REF!</v>
      </c>
      <c r="AJ779" s="10" t="e">
        <f>IF(#REF!='User Input'!$C$1,1,0)</f>
        <v>#REF!</v>
      </c>
      <c r="AK779" s="10" t="e">
        <f t="shared" si="124"/>
        <v>#REF!</v>
      </c>
      <c r="AL779" s="10" t="e">
        <f t="shared" si="123"/>
        <v>#REF!</v>
      </c>
      <c r="AM779" s="10" t="e">
        <f>#REF!</f>
        <v>#REF!</v>
      </c>
      <c r="AN779" s="10" t="e">
        <f>#REF!</f>
        <v>#REF!</v>
      </c>
      <c r="AO779" s="23" t="e">
        <f>#REF!</f>
        <v>#REF!</v>
      </c>
    </row>
    <row r="780" spans="1:41" s="220" customFormat="1">
      <c r="A780" s="239"/>
      <c r="B780" s="231"/>
      <c r="C780" s="231"/>
      <c r="D780" s="232"/>
      <c r="E780" s="231"/>
      <c r="F780" s="231"/>
      <c r="G780" s="134"/>
      <c r="H780" s="130"/>
      <c r="I780" s="130"/>
      <c r="J780" s="130"/>
      <c r="K780" s="130"/>
      <c r="L780" s="130"/>
      <c r="M780" s="233"/>
      <c r="U780" s="247"/>
      <c r="V780" s="226"/>
      <c r="W780" s="221"/>
      <c r="X780" s="225"/>
      <c r="Y780" s="216"/>
      <c r="Z780" s="216"/>
      <c r="AA780" s="235"/>
      <c r="AB780" s="217"/>
      <c r="AC780" s="215"/>
      <c r="AD780" s="215"/>
      <c r="AE780" s="129"/>
      <c r="AF780" s="129"/>
      <c r="AG780" s="129"/>
      <c r="AH780" s="10" t="e">
        <f>#REF!*#REF!</f>
        <v>#REF!</v>
      </c>
      <c r="AI780" s="10" t="e">
        <f>#REF!*#REF!</f>
        <v>#REF!</v>
      </c>
      <c r="AJ780" s="10" t="e">
        <f>IF(#REF!='User Input'!$C$1,1,0)</f>
        <v>#REF!</v>
      </c>
      <c r="AK780" s="10" t="e">
        <f t="shared" si="124"/>
        <v>#REF!</v>
      </c>
      <c r="AL780" s="10" t="e">
        <f t="shared" si="123"/>
        <v>#REF!</v>
      </c>
      <c r="AM780" s="10" t="e">
        <f>#REF!</f>
        <v>#REF!</v>
      </c>
      <c r="AN780" s="10" t="e">
        <f>#REF!</f>
        <v>#REF!</v>
      </c>
      <c r="AO780" s="23" t="e">
        <f>#REF!</f>
        <v>#REF!</v>
      </c>
    </row>
    <row r="781" spans="1:41" s="220" customFormat="1">
      <c r="A781" s="239"/>
      <c r="B781" s="231"/>
      <c r="C781" s="231"/>
      <c r="D781" s="232"/>
      <c r="E781" s="231"/>
      <c r="F781" s="231"/>
      <c r="G781" s="134"/>
      <c r="H781" s="130"/>
      <c r="I781" s="130"/>
      <c r="J781" s="130"/>
      <c r="K781" s="130"/>
      <c r="L781" s="130"/>
      <c r="M781" s="233"/>
      <c r="U781" s="247"/>
      <c r="V781" s="226"/>
      <c r="W781" s="221"/>
      <c r="X781" s="225"/>
      <c r="Y781" s="216"/>
      <c r="Z781" s="216"/>
      <c r="AA781" s="235"/>
      <c r="AB781" s="217"/>
      <c r="AC781" s="215"/>
      <c r="AD781" s="215"/>
      <c r="AE781" s="129"/>
      <c r="AF781" s="129"/>
      <c r="AG781" s="129"/>
      <c r="AH781" s="10" t="e">
        <f>#REF!*#REF!</f>
        <v>#REF!</v>
      </c>
      <c r="AI781" s="10" t="e">
        <f>#REF!*#REF!</f>
        <v>#REF!</v>
      </c>
      <c r="AJ781" s="10" t="e">
        <f>IF(#REF!='User Input'!$C$1,1,0)</f>
        <v>#REF!</v>
      </c>
      <c r="AK781" s="10" t="e">
        <f t="shared" si="124"/>
        <v>#REF!</v>
      </c>
      <c r="AL781" s="10" t="e">
        <f t="shared" si="123"/>
        <v>#REF!</v>
      </c>
      <c r="AM781" s="10" t="e">
        <f>#REF!</f>
        <v>#REF!</v>
      </c>
      <c r="AN781" s="10" t="e">
        <f>#REF!</f>
        <v>#REF!</v>
      </c>
      <c r="AO781" s="23" t="e">
        <f>#REF!</f>
        <v>#REF!</v>
      </c>
    </row>
    <row r="782" spans="1:41" s="220" customFormat="1">
      <c r="A782" s="239"/>
      <c r="B782" s="231"/>
      <c r="C782" s="231"/>
      <c r="D782" s="232"/>
      <c r="E782" s="231"/>
      <c r="F782" s="231"/>
      <c r="G782" s="134"/>
      <c r="H782" s="130"/>
      <c r="I782" s="130"/>
      <c r="J782" s="130"/>
      <c r="K782" s="130"/>
      <c r="L782" s="130"/>
      <c r="M782" s="233"/>
      <c r="U782" s="247"/>
      <c r="V782" s="226"/>
      <c r="W782" s="221"/>
      <c r="X782" s="225"/>
      <c r="Y782" s="216"/>
      <c r="Z782" s="216"/>
      <c r="AA782" s="235"/>
      <c r="AB782" s="217"/>
      <c r="AC782" s="215"/>
      <c r="AD782" s="215"/>
      <c r="AE782" s="129"/>
      <c r="AF782" s="129"/>
      <c r="AG782" s="129"/>
      <c r="AH782" s="10" t="e">
        <f>#REF!*#REF!</f>
        <v>#REF!</v>
      </c>
      <c r="AI782" s="10" t="e">
        <f>#REF!*#REF!</f>
        <v>#REF!</v>
      </c>
      <c r="AJ782" s="10" t="e">
        <f>IF(#REF!='User Input'!$C$1,1,0)</f>
        <v>#REF!</v>
      </c>
      <c r="AK782" s="10" t="e">
        <f t="shared" si="124"/>
        <v>#REF!</v>
      </c>
      <c r="AL782" s="10" t="e">
        <f t="shared" si="123"/>
        <v>#REF!</v>
      </c>
      <c r="AM782" s="10" t="e">
        <f>#REF!</f>
        <v>#REF!</v>
      </c>
      <c r="AN782" s="10" t="e">
        <f>#REF!</f>
        <v>#REF!</v>
      </c>
      <c r="AO782" s="23" t="e">
        <f>#REF!</f>
        <v>#REF!</v>
      </c>
    </row>
    <row r="783" spans="1:41" s="220" customFormat="1">
      <c r="A783" s="239"/>
      <c r="B783" s="231"/>
      <c r="C783" s="231"/>
      <c r="D783" s="232"/>
      <c r="E783" s="231"/>
      <c r="F783" s="231"/>
      <c r="G783" s="134"/>
      <c r="H783" s="130"/>
      <c r="I783" s="130"/>
      <c r="J783" s="130"/>
      <c r="K783" s="130"/>
      <c r="L783" s="130"/>
      <c r="M783" s="233"/>
      <c r="U783" s="247"/>
      <c r="V783" s="226"/>
      <c r="W783" s="221"/>
      <c r="X783" s="225"/>
      <c r="Y783" s="216"/>
      <c r="Z783" s="216"/>
      <c r="AA783" s="235"/>
      <c r="AB783" s="217"/>
      <c r="AC783" s="215"/>
      <c r="AD783" s="215"/>
      <c r="AE783" s="129"/>
      <c r="AF783" s="129"/>
      <c r="AG783" s="129"/>
      <c r="AH783" s="10" t="e">
        <f>#REF!*#REF!</f>
        <v>#REF!</v>
      </c>
      <c r="AI783" s="10" t="e">
        <f>#REF!*#REF!</f>
        <v>#REF!</v>
      </c>
      <c r="AJ783" s="10" t="e">
        <f>IF(#REF!='User Input'!$C$1,1,0)</f>
        <v>#REF!</v>
      </c>
      <c r="AK783" s="10" t="e">
        <f t="shared" si="124"/>
        <v>#REF!</v>
      </c>
      <c r="AL783" s="10" t="e">
        <f t="shared" si="123"/>
        <v>#REF!</v>
      </c>
      <c r="AM783" s="10" t="e">
        <f>#REF!</f>
        <v>#REF!</v>
      </c>
      <c r="AN783" s="10" t="e">
        <f>#REF!</f>
        <v>#REF!</v>
      </c>
      <c r="AO783" s="23" t="e">
        <f>#REF!</f>
        <v>#REF!</v>
      </c>
    </row>
    <row r="784" spans="1:41" s="220" customFormat="1">
      <c r="A784" s="239"/>
      <c r="B784" s="231"/>
      <c r="C784" s="231"/>
      <c r="D784" s="232"/>
      <c r="E784" s="231"/>
      <c r="F784" s="231"/>
      <c r="G784" s="134"/>
      <c r="H784" s="130"/>
      <c r="I784" s="130"/>
      <c r="J784" s="130"/>
      <c r="K784" s="130"/>
      <c r="L784" s="130"/>
      <c r="M784" s="233"/>
      <c r="U784" s="247"/>
      <c r="V784" s="226"/>
      <c r="W784" s="221"/>
      <c r="X784" s="225"/>
      <c r="Y784" s="216"/>
      <c r="Z784" s="216"/>
      <c r="AA784" s="235"/>
      <c r="AB784" s="217"/>
      <c r="AC784" s="215"/>
      <c r="AD784" s="215"/>
      <c r="AE784" s="129"/>
      <c r="AF784" s="129"/>
      <c r="AG784" s="129"/>
      <c r="AH784" s="10" t="e">
        <f>#REF!*#REF!</f>
        <v>#REF!</v>
      </c>
      <c r="AI784" s="10" t="e">
        <f>#REF!*#REF!</f>
        <v>#REF!</v>
      </c>
      <c r="AJ784" s="10" t="e">
        <f>IF(#REF!='User Input'!$C$1,1,0)</f>
        <v>#REF!</v>
      </c>
      <c r="AK784" s="10" t="e">
        <f t="shared" si="124"/>
        <v>#REF!</v>
      </c>
      <c r="AL784" s="10" t="e">
        <f t="shared" si="123"/>
        <v>#REF!</v>
      </c>
      <c r="AM784" s="10" t="e">
        <f>#REF!</f>
        <v>#REF!</v>
      </c>
      <c r="AN784" s="10" t="e">
        <f>#REF!</f>
        <v>#REF!</v>
      </c>
      <c r="AO784" s="23" t="e">
        <f>#REF!</f>
        <v>#REF!</v>
      </c>
    </row>
    <row r="785" spans="1:41" s="220" customFormat="1">
      <c r="A785" s="239"/>
      <c r="B785" s="231"/>
      <c r="C785" s="231"/>
      <c r="D785" s="232"/>
      <c r="E785" s="231"/>
      <c r="F785" s="231"/>
      <c r="G785" s="134"/>
      <c r="H785" s="130"/>
      <c r="I785" s="130"/>
      <c r="J785" s="130"/>
      <c r="K785" s="130"/>
      <c r="L785" s="130"/>
      <c r="M785" s="233"/>
      <c r="U785" s="247"/>
      <c r="V785" s="226"/>
      <c r="W785" s="221"/>
      <c r="X785" s="225"/>
      <c r="Y785" s="216"/>
      <c r="Z785" s="216"/>
      <c r="AA785" s="235"/>
      <c r="AB785" s="217"/>
      <c r="AC785" s="215"/>
      <c r="AD785" s="215"/>
      <c r="AE785" s="129"/>
      <c r="AF785" s="129"/>
      <c r="AG785" s="129"/>
      <c r="AH785" s="10" t="e">
        <f>#REF!*#REF!</f>
        <v>#REF!</v>
      </c>
      <c r="AI785" s="10" t="e">
        <f>#REF!*#REF!</f>
        <v>#REF!</v>
      </c>
      <c r="AJ785" s="10" t="e">
        <f>IF(#REF!='User Input'!$C$1,1,0)</f>
        <v>#REF!</v>
      </c>
      <c r="AK785" s="10" t="e">
        <f t="shared" si="124"/>
        <v>#REF!</v>
      </c>
      <c r="AL785" s="10" t="e">
        <f t="shared" si="123"/>
        <v>#REF!</v>
      </c>
      <c r="AM785" s="10" t="e">
        <f>#REF!</f>
        <v>#REF!</v>
      </c>
      <c r="AN785" s="10" t="e">
        <f>#REF!</f>
        <v>#REF!</v>
      </c>
      <c r="AO785" s="23" t="e">
        <f>#REF!</f>
        <v>#REF!</v>
      </c>
    </row>
    <row r="786" spans="1:41" s="220" customFormat="1">
      <c r="A786" s="239"/>
      <c r="B786" s="231"/>
      <c r="C786" s="231"/>
      <c r="D786" s="232"/>
      <c r="E786" s="231"/>
      <c r="F786" s="231"/>
      <c r="G786" s="134"/>
      <c r="H786" s="130"/>
      <c r="I786" s="130"/>
      <c r="J786" s="130"/>
      <c r="K786" s="130"/>
      <c r="L786" s="130"/>
      <c r="M786" s="233"/>
      <c r="U786" s="247"/>
      <c r="V786" s="226"/>
      <c r="W786" s="221"/>
      <c r="X786" s="225"/>
      <c r="Y786" s="216"/>
      <c r="Z786" s="216"/>
      <c r="AA786" s="235"/>
      <c r="AB786" s="217"/>
      <c r="AC786" s="215"/>
      <c r="AD786" s="215"/>
      <c r="AE786" s="129"/>
      <c r="AF786" s="129"/>
      <c r="AG786" s="129"/>
      <c r="AH786" s="10" t="e">
        <f>#REF!*#REF!</f>
        <v>#REF!</v>
      </c>
      <c r="AI786" s="10" t="e">
        <f>#REF!*#REF!</f>
        <v>#REF!</v>
      </c>
      <c r="AJ786" s="10" t="e">
        <f>IF(#REF!='User Input'!$C$1,1,0)</f>
        <v>#REF!</v>
      </c>
      <c r="AK786" s="10" t="e">
        <f t="shared" si="124"/>
        <v>#REF!</v>
      </c>
      <c r="AL786" s="10" t="e">
        <f t="shared" si="123"/>
        <v>#REF!</v>
      </c>
      <c r="AM786" s="10" t="e">
        <f>#REF!</f>
        <v>#REF!</v>
      </c>
      <c r="AN786" s="10" t="e">
        <f>#REF!</f>
        <v>#REF!</v>
      </c>
      <c r="AO786" s="23" t="e">
        <f>#REF!</f>
        <v>#REF!</v>
      </c>
    </row>
    <row r="787" spans="1:41" s="220" customFormat="1">
      <c r="A787" s="239"/>
      <c r="B787" s="231"/>
      <c r="C787" s="231"/>
      <c r="D787" s="232"/>
      <c r="E787" s="231"/>
      <c r="F787" s="231"/>
      <c r="G787" s="134"/>
      <c r="H787" s="130"/>
      <c r="I787" s="130"/>
      <c r="J787" s="130"/>
      <c r="K787" s="130"/>
      <c r="L787" s="130"/>
      <c r="M787" s="233"/>
      <c r="U787" s="247"/>
      <c r="V787" s="226"/>
      <c r="W787" s="221"/>
      <c r="X787" s="225"/>
      <c r="Y787" s="216"/>
      <c r="Z787" s="216"/>
      <c r="AA787" s="235"/>
      <c r="AB787" s="217"/>
      <c r="AC787" s="215"/>
      <c r="AD787" s="215"/>
      <c r="AE787" s="129"/>
      <c r="AF787" s="129"/>
      <c r="AG787" s="129"/>
      <c r="AH787" s="10" t="e">
        <f>#REF!*#REF!</f>
        <v>#REF!</v>
      </c>
      <c r="AI787" s="10" t="e">
        <f>#REF!*#REF!</f>
        <v>#REF!</v>
      </c>
      <c r="AJ787" s="10" t="e">
        <f>IF(#REF!='User Input'!$C$1,1,0)</f>
        <v>#REF!</v>
      </c>
      <c r="AK787" s="10" t="e">
        <f t="shared" si="124"/>
        <v>#REF!</v>
      </c>
      <c r="AL787" s="10" t="e">
        <f t="shared" si="123"/>
        <v>#REF!</v>
      </c>
      <c r="AM787" s="10" t="e">
        <f>#REF!</f>
        <v>#REF!</v>
      </c>
      <c r="AN787" s="10" t="e">
        <f>#REF!</f>
        <v>#REF!</v>
      </c>
      <c r="AO787" s="23" t="e">
        <f>#REF!</f>
        <v>#REF!</v>
      </c>
    </row>
    <row r="788" spans="1:41" s="220" customFormat="1">
      <c r="A788" s="239"/>
      <c r="B788" s="231"/>
      <c r="C788" s="231"/>
      <c r="D788" s="232"/>
      <c r="E788" s="231"/>
      <c r="F788" s="231"/>
      <c r="G788" s="134"/>
      <c r="H788" s="130"/>
      <c r="I788" s="130"/>
      <c r="J788" s="130"/>
      <c r="K788" s="130"/>
      <c r="L788" s="130"/>
      <c r="M788" s="233"/>
      <c r="U788" s="247"/>
      <c r="V788" s="226"/>
      <c r="W788" s="221"/>
      <c r="X788" s="225"/>
      <c r="Y788" s="216"/>
      <c r="Z788" s="216"/>
      <c r="AA788" s="235"/>
      <c r="AB788" s="217"/>
      <c r="AC788" s="215"/>
      <c r="AD788" s="215"/>
      <c r="AE788" s="129"/>
      <c r="AF788" s="129"/>
      <c r="AG788" s="129"/>
      <c r="AH788" s="10" t="e">
        <f>#REF!*#REF!</f>
        <v>#REF!</v>
      </c>
      <c r="AI788" s="10" t="e">
        <f>#REF!*#REF!</f>
        <v>#REF!</v>
      </c>
      <c r="AJ788" s="10" t="e">
        <f>IF(#REF!='User Input'!$C$1,1,0)</f>
        <v>#REF!</v>
      </c>
      <c r="AK788" s="10" t="e">
        <f t="shared" si="124"/>
        <v>#REF!</v>
      </c>
      <c r="AL788" s="10" t="e">
        <f t="shared" si="123"/>
        <v>#REF!</v>
      </c>
      <c r="AM788" s="10" t="e">
        <f>#REF!</f>
        <v>#REF!</v>
      </c>
      <c r="AN788" s="10" t="e">
        <f>#REF!</f>
        <v>#REF!</v>
      </c>
      <c r="AO788" s="23" t="e">
        <f>#REF!</f>
        <v>#REF!</v>
      </c>
    </row>
    <row r="789" spans="1:41" s="220" customFormat="1">
      <c r="A789" s="239"/>
      <c r="B789" s="231"/>
      <c r="C789" s="231"/>
      <c r="D789" s="232"/>
      <c r="E789" s="231"/>
      <c r="F789" s="231"/>
      <c r="G789" s="134"/>
      <c r="H789" s="130"/>
      <c r="I789" s="130"/>
      <c r="J789" s="130"/>
      <c r="K789" s="130"/>
      <c r="L789" s="130"/>
      <c r="M789" s="233"/>
      <c r="U789" s="247"/>
      <c r="V789" s="226"/>
      <c r="W789" s="221"/>
      <c r="X789" s="225"/>
      <c r="Y789" s="216"/>
      <c r="Z789" s="216"/>
      <c r="AA789" s="235"/>
      <c r="AB789" s="217"/>
      <c r="AC789" s="215"/>
      <c r="AD789" s="215"/>
      <c r="AE789" s="129"/>
      <c r="AF789" s="129"/>
      <c r="AG789" s="129"/>
      <c r="AH789" s="10" t="e">
        <f>#REF!*#REF!</f>
        <v>#REF!</v>
      </c>
      <c r="AI789" s="10" t="e">
        <f>#REF!*#REF!</f>
        <v>#REF!</v>
      </c>
      <c r="AJ789" s="10" t="e">
        <f>IF(#REF!='User Input'!$C$1,1,0)</f>
        <v>#REF!</v>
      </c>
      <c r="AK789" s="10" t="e">
        <f t="shared" si="124"/>
        <v>#REF!</v>
      </c>
      <c r="AL789" s="10" t="e">
        <f t="shared" si="123"/>
        <v>#REF!</v>
      </c>
      <c r="AM789" s="10" t="e">
        <f>#REF!</f>
        <v>#REF!</v>
      </c>
      <c r="AN789" s="10" t="e">
        <f>#REF!</f>
        <v>#REF!</v>
      </c>
      <c r="AO789" s="23" t="e">
        <f>#REF!</f>
        <v>#REF!</v>
      </c>
    </row>
    <row r="790" spans="1:41" s="220" customFormat="1">
      <c r="A790" s="239"/>
      <c r="B790" s="231"/>
      <c r="C790" s="231"/>
      <c r="D790" s="232"/>
      <c r="E790" s="231"/>
      <c r="F790" s="231"/>
      <c r="G790" s="134"/>
      <c r="H790" s="130"/>
      <c r="I790" s="130"/>
      <c r="J790" s="130"/>
      <c r="K790" s="130"/>
      <c r="L790" s="130"/>
      <c r="M790" s="233"/>
      <c r="U790" s="247"/>
      <c r="V790" s="226"/>
      <c r="W790" s="221"/>
      <c r="X790" s="225"/>
      <c r="Y790" s="216"/>
      <c r="Z790" s="216"/>
      <c r="AA790" s="235"/>
      <c r="AB790" s="217"/>
      <c r="AC790" s="215"/>
      <c r="AD790" s="215"/>
      <c r="AE790" s="129"/>
      <c r="AF790" s="129"/>
      <c r="AG790" s="129"/>
      <c r="AH790" s="10" t="e">
        <f>#REF!*#REF!</f>
        <v>#REF!</v>
      </c>
      <c r="AI790" s="10" t="e">
        <f>#REF!*#REF!</f>
        <v>#REF!</v>
      </c>
      <c r="AJ790" s="10" t="e">
        <f>IF(#REF!='User Input'!$C$1,1,0)</f>
        <v>#REF!</v>
      </c>
      <c r="AK790" s="10" t="e">
        <f t="shared" si="124"/>
        <v>#REF!</v>
      </c>
      <c r="AL790" s="10" t="e">
        <f t="shared" si="123"/>
        <v>#REF!</v>
      </c>
      <c r="AM790" s="10" t="e">
        <f>#REF!</f>
        <v>#REF!</v>
      </c>
      <c r="AN790" s="10" t="e">
        <f>#REF!</f>
        <v>#REF!</v>
      </c>
      <c r="AO790" s="23" t="e">
        <f>#REF!</f>
        <v>#REF!</v>
      </c>
    </row>
    <row r="791" spans="1:41" s="220" customFormat="1">
      <c r="A791" s="239"/>
      <c r="B791" s="231"/>
      <c r="C791" s="231"/>
      <c r="D791" s="232"/>
      <c r="E791" s="231"/>
      <c r="F791" s="231"/>
      <c r="G791" s="134"/>
      <c r="H791" s="130"/>
      <c r="I791" s="130"/>
      <c r="J791" s="130"/>
      <c r="K791" s="130"/>
      <c r="L791" s="130"/>
      <c r="M791" s="233"/>
      <c r="U791" s="247"/>
      <c r="V791" s="226"/>
      <c r="W791" s="221"/>
      <c r="X791" s="225"/>
      <c r="Y791" s="216"/>
      <c r="Z791" s="216"/>
      <c r="AA791" s="235"/>
      <c r="AB791" s="217"/>
      <c r="AC791" s="215"/>
      <c r="AD791" s="215"/>
      <c r="AE791" s="129"/>
      <c r="AF791" s="129"/>
      <c r="AG791" s="129"/>
      <c r="AH791" s="10" t="e">
        <f>#REF!*#REF!</f>
        <v>#REF!</v>
      </c>
      <c r="AI791" s="10" t="e">
        <f>#REF!*#REF!</f>
        <v>#REF!</v>
      </c>
      <c r="AJ791" s="10" t="e">
        <f>IF(#REF!='User Input'!$C$1,1,0)</f>
        <v>#REF!</v>
      </c>
      <c r="AK791" s="10" t="e">
        <f t="shared" si="124"/>
        <v>#REF!</v>
      </c>
      <c r="AL791" s="10" t="e">
        <f t="shared" si="123"/>
        <v>#REF!</v>
      </c>
      <c r="AM791" s="10" t="e">
        <f>#REF!</f>
        <v>#REF!</v>
      </c>
      <c r="AN791" s="10" t="e">
        <f>#REF!</f>
        <v>#REF!</v>
      </c>
      <c r="AO791" s="23" t="e">
        <f>#REF!</f>
        <v>#REF!</v>
      </c>
    </row>
    <row r="792" spans="1:41" s="220" customFormat="1">
      <c r="A792" s="239"/>
      <c r="B792" s="231"/>
      <c r="C792" s="231"/>
      <c r="D792" s="232"/>
      <c r="E792" s="231"/>
      <c r="F792" s="231"/>
      <c r="G792" s="134"/>
      <c r="H792" s="130"/>
      <c r="I792" s="130"/>
      <c r="J792" s="130"/>
      <c r="K792" s="130"/>
      <c r="L792" s="130"/>
      <c r="M792" s="233"/>
      <c r="U792" s="247"/>
      <c r="V792" s="226"/>
      <c r="W792" s="221"/>
      <c r="X792" s="225"/>
      <c r="Y792" s="216"/>
      <c r="Z792" s="216"/>
      <c r="AA792" s="235"/>
      <c r="AB792" s="217"/>
      <c r="AC792" s="215"/>
      <c r="AD792" s="215"/>
      <c r="AE792" s="129"/>
      <c r="AF792" s="129"/>
      <c r="AG792" s="129"/>
      <c r="AH792" s="10" t="e">
        <f>#REF!*#REF!</f>
        <v>#REF!</v>
      </c>
      <c r="AI792" s="10" t="e">
        <f>#REF!*#REF!</f>
        <v>#REF!</v>
      </c>
      <c r="AJ792" s="10" t="e">
        <f>IF(#REF!='User Input'!$C$1,1,0)</f>
        <v>#REF!</v>
      </c>
      <c r="AK792" s="10" t="e">
        <f t="shared" si="124"/>
        <v>#REF!</v>
      </c>
      <c r="AL792" s="10" t="e">
        <f t="shared" si="123"/>
        <v>#REF!</v>
      </c>
      <c r="AM792" s="10" t="e">
        <f>#REF!</f>
        <v>#REF!</v>
      </c>
      <c r="AN792" s="10" t="e">
        <f>#REF!</f>
        <v>#REF!</v>
      </c>
      <c r="AO792" s="23" t="e">
        <f>#REF!</f>
        <v>#REF!</v>
      </c>
    </row>
    <row r="793" spans="1:41" s="220" customFormat="1">
      <c r="A793" s="239"/>
      <c r="B793" s="231"/>
      <c r="C793" s="231"/>
      <c r="D793" s="232"/>
      <c r="E793" s="231"/>
      <c r="F793" s="231"/>
      <c r="G793" s="134"/>
      <c r="H793" s="130"/>
      <c r="I793" s="130"/>
      <c r="J793" s="130"/>
      <c r="K793" s="130"/>
      <c r="L793" s="130"/>
      <c r="M793" s="233"/>
      <c r="U793" s="247"/>
      <c r="V793" s="226"/>
      <c r="W793" s="221"/>
      <c r="X793" s="225"/>
      <c r="Y793" s="216"/>
      <c r="Z793" s="216"/>
      <c r="AA793" s="235"/>
      <c r="AB793" s="217"/>
      <c r="AC793" s="215"/>
      <c r="AD793" s="215"/>
      <c r="AE793" s="129"/>
      <c r="AF793" s="129"/>
      <c r="AG793" s="129"/>
      <c r="AH793" s="10" t="e">
        <f>#REF!*#REF!</f>
        <v>#REF!</v>
      </c>
      <c r="AI793" s="10" t="e">
        <f>#REF!*#REF!</f>
        <v>#REF!</v>
      </c>
      <c r="AJ793" s="10" t="e">
        <f>IF(#REF!='User Input'!$C$1,1,0)</f>
        <v>#REF!</v>
      </c>
      <c r="AK793" s="10" t="e">
        <f t="shared" si="124"/>
        <v>#REF!</v>
      </c>
      <c r="AL793" s="10" t="e">
        <f t="shared" si="123"/>
        <v>#REF!</v>
      </c>
      <c r="AM793" s="10" t="e">
        <f>#REF!</f>
        <v>#REF!</v>
      </c>
      <c r="AN793" s="10" t="e">
        <f>#REF!</f>
        <v>#REF!</v>
      </c>
      <c r="AO793" s="23" t="e">
        <f>#REF!</f>
        <v>#REF!</v>
      </c>
    </row>
    <row r="794" spans="1:41" s="220" customFormat="1">
      <c r="A794" s="239"/>
      <c r="B794" s="231"/>
      <c r="C794" s="231"/>
      <c r="D794" s="232"/>
      <c r="E794" s="231"/>
      <c r="F794" s="231"/>
      <c r="G794" s="134"/>
      <c r="H794" s="130"/>
      <c r="I794" s="130"/>
      <c r="J794" s="130"/>
      <c r="K794" s="130"/>
      <c r="L794" s="130"/>
      <c r="M794" s="233"/>
      <c r="U794" s="247"/>
      <c r="V794" s="226"/>
      <c r="W794" s="221"/>
      <c r="X794" s="225"/>
      <c r="Y794" s="216"/>
      <c r="Z794" s="216"/>
      <c r="AA794" s="235"/>
      <c r="AB794" s="217"/>
      <c r="AC794" s="215"/>
      <c r="AD794" s="215"/>
      <c r="AE794" s="129"/>
      <c r="AF794" s="129"/>
      <c r="AG794" s="129"/>
      <c r="AH794" s="10" t="e">
        <f>#REF!*#REF!</f>
        <v>#REF!</v>
      </c>
      <c r="AI794" s="10" t="e">
        <f>#REF!*#REF!</f>
        <v>#REF!</v>
      </c>
      <c r="AJ794" s="10" t="e">
        <f>IF(#REF!='User Input'!$C$1,1,0)</f>
        <v>#REF!</v>
      </c>
      <c r="AK794" s="10" t="e">
        <f t="shared" si="124"/>
        <v>#REF!</v>
      </c>
      <c r="AL794" s="10" t="e">
        <f t="shared" si="123"/>
        <v>#REF!</v>
      </c>
      <c r="AM794" s="10" t="e">
        <f>#REF!</f>
        <v>#REF!</v>
      </c>
      <c r="AN794" s="10" t="e">
        <f>#REF!</f>
        <v>#REF!</v>
      </c>
      <c r="AO794" s="23" t="e">
        <f>#REF!</f>
        <v>#REF!</v>
      </c>
    </row>
    <row r="795" spans="1:41" s="220" customFormat="1">
      <c r="A795" s="239"/>
      <c r="B795" s="231"/>
      <c r="C795" s="231"/>
      <c r="D795" s="232"/>
      <c r="E795" s="231"/>
      <c r="F795" s="231"/>
      <c r="G795" s="134"/>
      <c r="H795" s="130"/>
      <c r="I795" s="130"/>
      <c r="J795" s="130"/>
      <c r="K795" s="130"/>
      <c r="L795" s="130"/>
      <c r="M795" s="233"/>
      <c r="U795" s="247"/>
      <c r="V795" s="226"/>
      <c r="W795" s="221"/>
      <c r="X795" s="225"/>
      <c r="Y795" s="216"/>
      <c r="Z795" s="216"/>
      <c r="AA795" s="235"/>
      <c r="AB795" s="217"/>
      <c r="AC795" s="215"/>
      <c r="AD795" s="215"/>
      <c r="AE795" s="129"/>
      <c r="AF795" s="129"/>
      <c r="AG795" s="129"/>
      <c r="AH795" s="10" t="e">
        <f>#REF!*#REF!</f>
        <v>#REF!</v>
      </c>
      <c r="AI795" s="10" t="e">
        <f>#REF!*#REF!</f>
        <v>#REF!</v>
      </c>
      <c r="AJ795" s="10" t="e">
        <f>IF(#REF!='User Input'!$C$1,1,0)</f>
        <v>#REF!</v>
      </c>
      <c r="AK795" s="10" t="e">
        <f t="shared" si="124"/>
        <v>#REF!</v>
      </c>
      <c r="AL795" s="10" t="e">
        <f t="shared" si="123"/>
        <v>#REF!</v>
      </c>
      <c r="AM795" s="10" t="e">
        <f>#REF!</f>
        <v>#REF!</v>
      </c>
      <c r="AN795" s="10" t="e">
        <f>#REF!</f>
        <v>#REF!</v>
      </c>
      <c r="AO795" s="23" t="e">
        <f>#REF!</f>
        <v>#REF!</v>
      </c>
    </row>
    <row r="796" spans="1:41" s="220" customFormat="1">
      <c r="A796" s="239"/>
      <c r="B796" s="231"/>
      <c r="C796" s="231"/>
      <c r="D796" s="232"/>
      <c r="E796" s="231"/>
      <c r="F796" s="231"/>
      <c r="G796" s="134"/>
      <c r="H796" s="130"/>
      <c r="I796" s="130"/>
      <c r="J796" s="130"/>
      <c r="K796" s="130"/>
      <c r="L796" s="130"/>
      <c r="M796" s="233"/>
      <c r="U796" s="247"/>
      <c r="V796" s="226"/>
      <c r="W796" s="221"/>
      <c r="X796" s="225"/>
      <c r="Y796" s="216"/>
      <c r="Z796" s="216"/>
      <c r="AA796" s="235"/>
      <c r="AB796" s="217"/>
      <c r="AC796" s="215"/>
      <c r="AD796" s="215"/>
      <c r="AE796" s="129"/>
      <c r="AF796" s="129"/>
      <c r="AG796" s="129"/>
      <c r="AH796" s="10" t="e">
        <f>#REF!*#REF!</f>
        <v>#REF!</v>
      </c>
      <c r="AI796" s="10" t="e">
        <f>#REF!*#REF!</f>
        <v>#REF!</v>
      </c>
      <c r="AJ796" s="10" t="e">
        <f>IF(#REF!='User Input'!$C$1,1,0)</f>
        <v>#REF!</v>
      </c>
      <c r="AK796" s="10" t="e">
        <f t="shared" si="124"/>
        <v>#REF!</v>
      </c>
      <c r="AL796" s="10" t="e">
        <f t="shared" si="123"/>
        <v>#REF!</v>
      </c>
      <c r="AM796" s="10" t="e">
        <f>#REF!</f>
        <v>#REF!</v>
      </c>
      <c r="AN796" s="10" t="e">
        <f>#REF!</f>
        <v>#REF!</v>
      </c>
      <c r="AO796" s="23" t="e">
        <f>#REF!</f>
        <v>#REF!</v>
      </c>
    </row>
    <row r="797" spans="1:41" s="220" customFormat="1">
      <c r="A797" s="239"/>
      <c r="B797" s="231"/>
      <c r="C797" s="231"/>
      <c r="D797" s="232"/>
      <c r="E797" s="231"/>
      <c r="F797" s="231"/>
      <c r="G797" s="134"/>
      <c r="H797" s="130"/>
      <c r="I797" s="130"/>
      <c r="J797" s="130"/>
      <c r="K797" s="130"/>
      <c r="L797" s="130"/>
      <c r="M797" s="233"/>
      <c r="U797" s="247"/>
      <c r="V797" s="226"/>
      <c r="W797" s="221"/>
      <c r="X797" s="225"/>
      <c r="Y797" s="216"/>
      <c r="Z797" s="216"/>
      <c r="AA797" s="235"/>
      <c r="AB797" s="217"/>
      <c r="AC797" s="215"/>
      <c r="AD797" s="215"/>
      <c r="AE797" s="129"/>
      <c r="AF797" s="129"/>
      <c r="AG797" s="129"/>
      <c r="AH797" s="10" t="e">
        <f>#REF!*#REF!</f>
        <v>#REF!</v>
      </c>
      <c r="AI797" s="10" t="e">
        <f>#REF!*#REF!</f>
        <v>#REF!</v>
      </c>
      <c r="AJ797" s="10" t="e">
        <f>IF(#REF!='User Input'!$C$1,1,0)</f>
        <v>#REF!</v>
      </c>
      <c r="AK797" s="10" t="e">
        <f t="shared" si="124"/>
        <v>#REF!</v>
      </c>
      <c r="AL797" s="10" t="e">
        <f t="shared" si="123"/>
        <v>#REF!</v>
      </c>
      <c r="AM797" s="10" t="e">
        <f>#REF!</f>
        <v>#REF!</v>
      </c>
      <c r="AN797" s="10" t="e">
        <f>#REF!</f>
        <v>#REF!</v>
      </c>
      <c r="AO797" s="23" t="e">
        <f>#REF!</f>
        <v>#REF!</v>
      </c>
    </row>
    <row r="798" spans="1:41" s="220" customFormat="1">
      <c r="A798" s="239"/>
      <c r="B798" s="231"/>
      <c r="C798" s="231"/>
      <c r="D798" s="232"/>
      <c r="E798" s="231"/>
      <c r="F798" s="231"/>
      <c r="G798" s="134"/>
      <c r="H798" s="130"/>
      <c r="I798" s="130"/>
      <c r="J798" s="130"/>
      <c r="K798" s="130"/>
      <c r="L798" s="130"/>
      <c r="M798" s="233"/>
      <c r="U798" s="247"/>
      <c r="V798" s="226"/>
      <c r="W798" s="221"/>
      <c r="X798" s="225"/>
      <c r="Y798" s="216"/>
      <c r="Z798" s="216"/>
      <c r="AA798" s="235"/>
      <c r="AB798" s="217"/>
      <c r="AC798" s="215"/>
      <c r="AD798" s="215"/>
      <c r="AE798" s="129"/>
      <c r="AF798" s="129"/>
      <c r="AG798" s="129"/>
      <c r="AH798" s="10" t="e">
        <f>#REF!*#REF!</f>
        <v>#REF!</v>
      </c>
      <c r="AI798" s="10" t="e">
        <f>#REF!*#REF!</f>
        <v>#REF!</v>
      </c>
      <c r="AJ798" s="10" t="e">
        <f>IF(#REF!='User Input'!$C$1,1,0)</f>
        <v>#REF!</v>
      </c>
      <c r="AK798" s="10" t="e">
        <f t="shared" si="124"/>
        <v>#REF!</v>
      </c>
      <c r="AL798" s="10" t="e">
        <f t="shared" si="123"/>
        <v>#REF!</v>
      </c>
      <c r="AM798" s="10" t="e">
        <f>#REF!</f>
        <v>#REF!</v>
      </c>
      <c r="AN798" s="10" t="e">
        <f>#REF!</f>
        <v>#REF!</v>
      </c>
      <c r="AO798" s="23" t="e">
        <f>#REF!</f>
        <v>#REF!</v>
      </c>
    </row>
    <row r="799" spans="1:41" s="220" customFormat="1">
      <c r="A799" s="239"/>
      <c r="B799" s="231"/>
      <c r="C799" s="231"/>
      <c r="D799" s="232"/>
      <c r="E799" s="231"/>
      <c r="F799" s="231"/>
      <c r="G799" s="134"/>
      <c r="H799" s="130"/>
      <c r="I799" s="130"/>
      <c r="J799" s="130"/>
      <c r="K799" s="130"/>
      <c r="L799" s="130"/>
      <c r="M799" s="233"/>
      <c r="U799" s="247"/>
      <c r="V799" s="226"/>
      <c r="W799" s="221"/>
      <c r="X799" s="225"/>
      <c r="Y799" s="216"/>
      <c r="Z799" s="216"/>
      <c r="AA799" s="235"/>
      <c r="AB799" s="217"/>
      <c r="AC799" s="215"/>
      <c r="AD799" s="215"/>
      <c r="AE799" s="129"/>
      <c r="AF799" s="129"/>
      <c r="AG799" s="129"/>
      <c r="AH799" s="10" t="e">
        <f>#REF!*#REF!</f>
        <v>#REF!</v>
      </c>
      <c r="AI799" s="10" t="e">
        <f>#REF!*#REF!</f>
        <v>#REF!</v>
      </c>
      <c r="AJ799" s="10" t="e">
        <f>IF(#REF!='User Input'!$C$1,1,0)</f>
        <v>#REF!</v>
      </c>
      <c r="AK799" s="10" t="e">
        <f t="shared" si="124"/>
        <v>#REF!</v>
      </c>
      <c r="AL799" s="10" t="e">
        <f t="shared" si="123"/>
        <v>#REF!</v>
      </c>
      <c r="AM799" s="10" t="e">
        <f>#REF!</f>
        <v>#REF!</v>
      </c>
      <c r="AN799" s="10" t="e">
        <f>#REF!</f>
        <v>#REF!</v>
      </c>
      <c r="AO799" s="23" t="e">
        <f>#REF!</f>
        <v>#REF!</v>
      </c>
    </row>
    <row r="800" spans="1:41" s="220" customFormat="1">
      <c r="A800" s="239"/>
      <c r="B800" s="231"/>
      <c r="C800" s="231"/>
      <c r="D800" s="232"/>
      <c r="E800" s="231"/>
      <c r="F800" s="231"/>
      <c r="G800" s="134"/>
      <c r="H800" s="130"/>
      <c r="I800" s="130"/>
      <c r="J800" s="130"/>
      <c r="K800" s="130"/>
      <c r="L800" s="130"/>
      <c r="M800" s="233"/>
      <c r="U800" s="247"/>
      <c r="V800" s="226"/>
      <c r="W800" s="221"/>
      <c r="X800" s="225"/>
      <c r="Y800" s="216"/>
      <c r="Z800" s="216"/>
      <c r="AA800" s="235"/>
      <c r="AB800" s="217"/>
      <c r="AC800" s="215"/>
      <c r="AD800" s="215"/>
      <c r="AE800" s="129"/>
      <c r="AF800" s="129"/>
      <c r="AG800" s="129"/>
      <c r="AH800" s="10" t="e">
        <f>#REF!*#REF!</f>
        <v>#REF!</v>
      </c>
      <c r="AI800" s="10" t="e">
        <f>#REF!*#REF!</f>
        <v>#REF!</v>
      </c>
      <c r="AJ800" s="10" t="e">
        <f>IF(#REF!='User Input'!$C$1,1,0)</f>
        <v>#REF!</v>
      </c>
      <c r="AK800" s="10" t="e">
        <f t="shared" si="124"/>
        <v>#REF!</v>
      </c>
      <c r="AL800" s="10" t="e">
        <f t="shared" si="123"/>
        <v>#REF!</v>
      </c>
      <c r="AM800" s="10" t="e">
        <f>#REF!</f>
        <v>#REF!</v>
      </c>
      <c r="AN800" s="10" t="e">
        <f>#REF!</f>
        <v>#REF!</v>
      </c>
      <c r="AO800" s="23" t="e">
        <f>#REF!</f>
        <v>#REF!</v>
      </c>
    </row>
    <row r="801" spans="1:41" s="220" customFormat="1">
      <c r="A801" s="239"/>
      <c r="B801" s="231"/>
      <c r="C801" s="231"/>
      <c r="D801" s="232"/>
      <c r="E801" s="231"/>
      <c r="F801" s="231"/>
      <c r="G801" s="134"/>
      <c r="H801" s="130"/>
      <c r="I801" s="130"/>
      <c r="J801" s="130"/>
      <c r="K801" s="130"/>
      <c r="L801" s="130"/>
      <c r="M801" s="233"/>
      <c r="U801" s="247"/>
      <c r="V801" s="226"/>
      <c r="W801" s="221"/>
      <c r="X801" s="225"/>
      <c r="Y801" s="216"/>
      <c r="Z801" s="216"/>
      <c r="AA801" s="235"/>
      <c r="AB801" s="217"/>
      <c r="AC801" s="215"/>
      <c r="AD801" s="215"/>
      <c r="AE801" s="129"/>
      <c r="AF801" s="129"/>
      <c r="AG801" s="129"/>
      <c r="AH801" s="10" t="e">
        <f>#REF!*#REF!</f>
        <v>#REF!</v>
      </c>
      <c r="AI801" s="10" t="e">
        <f>#REF!*#REF!</f>
        <v>#REF!</v>
      </c>
      <c r="AJ801" s="10" t="e">
        <f>IF(#REF!='User Input'!$C$1,1,0)</f>
        <v>#REF!</v>
      </c>
      <c r="AK801" s="10" t="e">
        <f t="shared" si="124"/>
        <v>#REF!</v>
      </c>
      <c r="AL801" s="10" t="e">
        <f t="shared" si="123"/>
        <v>#REF!</v>
      </c>
      <c r="AM801" s="10" t="e">
        <f>#REF!</f>
        <v>#REF!</v>
      </c>
      <c r="AN801" s="10" t="e">
        <f>#REF!</f>
        <v>#REF!</v>
      </c>
      <c r="AO801" s="23" t="e">
        <f>#REF!</f>
        <v>#REF!</v>
      </c>
    </row>
    <row r="802" spans="1:41" s="220" customFormat="1">
      <c r="A802" s="239"/>
      <c r="B802" s="231"/>
      <c r="C802" s="231"/>
      <c r="D802" s="232"/>
      <c r="E802" s="231"/>
      <c r="F802" s="231"/>
      <c r="G802" s="134"/>
      <c r="H802" s="130"/>
      <c r="I802" s="130"/>
      <c r="J802" s="130"/>
      <c r="K802" s="130"/>
      <c r="L802" s="130"/>
      <c r="M802" s="233"/>
      <c r="U802" s="247"/>
      <c r="V802" s="226"/>
      <c r="W802" s="221"/>
      <c r="X802" s="225"/>
      <c r="Y802" s="216"/>
      <c r="Z802" s="216"/>
      <c r="AA802" s="235"/>
      <c r="AB802" s="217"/>
      <c r="AC802" s="215"/>
      <c r="AD802" s="215"/>
      <c r="AE802" s="129"/>
      <c r="AF802" s="129"/>
      <c r="AG802" s="129"/>
      <c r="AH802" s="10" t="e">
        <f>#REF!*#REF!</f>
        <v>#REF!</v>
      </c>
      <c r="AI802" s="10" t="e">
        <f>#REF!*#REF!</f>
        <v>#REF!</v>
      </c>
      <c r="AJ802" s="10" t="e">
        <f>IF(#REF!='User Input'!$C$1,1,0)</f>
        <v>#REF!</v>
      </c>
      <c r="AK802" s="10" t="e">
        <f t="shared" si="124"/>
        <v>#REF!</v>
      </c>
      <c r="AL802" s="10" t="e">
        <f t="shared" si="123"/>
        <v>#REF!</v>
      </c>
      <c r="AM802" s="10" t="e">
        <f>#REF!</f>
        <v>#REF!</v>
      </c>
      <c r="AN802" s="10" t="e">
        <f>#REF!</f>
        <v>#REF!</v>
      </c>
      <c r="AO802" s="23" t="e">
        <f>#REF!</f>
        <v>#REF!</v>
      </c>
    </row>
    <row r="803" spans="1:41" s="220" customFormat="1">
      <c r="A803" s="239"/>
      <c r="B803" s="231"/>
      <c r="C803" s="231"/>
      <c r="D803" s="232"/>
      <c r="E803" s="231"/>
      <c r="F803" s="231"/>
      <c r="G803" s="134"/>
      <c r="H803" s="130"/>
      <c r="I803" s="130"/>
      <c r="J803" s="130"/>
      <c r="K803" s="130"/>
      <c r="L803" s="130"/>
      <c r="M803" s="233"/>
      <c r="U803" s="247"/>
      <c r="V803" s="226"/>
      <c r="W803" s="221"/>
      <c r="X803" s="225"/>
      <c r="Y803" s="216"/>
      <c r="Z803" s="216"/>
      <c r="AA803" s="235"/>
      <c r="AB803" s="217"/>
      <c r="AC803" s="215"/>
      <c r="AD803" s="215"/>
      <c r="AE803" s="129"/>
      <c r="AF803" s="129"/>
      <c r="AG803" s="129"/>
      <c r="AH803" s="10" t="e">
        <f>#REF!*#REF!</f>
        <v>#REF!</v>
      </c>
      <c r="AI803" s="10" t="e">
        <f>#REF!*#REF!</f>
        <v>#REF!</v>
      </c>
      <c r="AJ803" s="10" t="e">
        <f>IF(#REF!='User Input'!$C$1,1,0)</f>
        <v>#REF!</v>
      </c>
      <c r="AK803" s="10" t="e">
        <f t="shared" si="124"/>
        <v>#REF!</v>
      </c>
      <c r="AL803" s="10" t="e">
        <f t="shared" si="123"/>
        <v>#REF!</v>
      </c>
      <c r="AM803" s="10" t="e">
        <f>#REF!</f>
        <v>#REF!</v>
      </c>
      <c r="AN803" s="10" t="e">
        <f>#REF!</f>
        <v>#REF!</v>
      </c>
      <c r="AO803" s="23" t="e">
        <f>#REF!</f>
        <v>#REF!</v>
      </c>
    </row>
    <row r="804" spans="1:41" s="220" customFormat="1">
      <c r="A804" s="239"/>
      <c r="B804" s="231"/>
      <c r="C804" s="231"/>
      <c r="D804" s="232"/>
      <c r="E804" s="231"/>
      <c r="F804" s="231"/>
      <c r="G804" s="134"/>
      <c r="H804" s="130"/>
      <c r="I804" s="130"/>
      <c r="J804" s="130"/>
      <c r="K804" s="130"/>
      <c r="L804" s="130"/>
      <c r="M804" s="233"/>
      <c r="U804" s="247"/>
      <c r="V804" s="226"/>
      <c r="W804" s="221"/>
      <c r="X804" s="225"/>
      <c r="Y804" s="216"/>
      <c r="Z804" s="216"/>
      <c r="AA804" s="235"/>
      <c r="AB804" s="217"/>
      <c r="AC804" s="215"/>
      <c r="AD804" s="215"/>
      <c r="AE804" s="129"/>
      <c r="AF804" s="129"/>
      <c r="AG804" s="129"/>
      <c r="AH804" s="10" t="e">
        <f>#REF!*#REF!</f>
        <v>#REF!</v>
      </c>
      <c r="AI804" s="10" t="e">
        <f>#REF!*#REF!</f>
        <v>#REF!</v>
      </c>
      <c r="AJ804" s="10" t="e">
        <f>IF(#REF!='User Input'!$C$1,1,0)</f>
        <v>#REF!</v>
      </c>
      <c r="AK804" s="10" t="e">
        <f t="shared" si="124"/>
        <v>#REF!</v>
      </c>
      <c r="AL804" s="10" t="e">
        <f t="shared" si="123"/>
        <v>#REF!</v>
      </c>
      <c r="AM804" s="10" t="e">
        <f>#REF!</f>
        <v>#REF!</v>
      </c>
      <c r="AN804" s="10" t="e">
        <f>#REF!</f>
        <v>#REF!</v>
      </c>
      <c r="AO804" s="23" t="e">
        <f>#REF!</f>
        <v>#REF!</v>
      </c>
    </row>
    <row r="805" spans="1:41" s="220" customFormat="1">
      <c r="A805" s="239"/>
      <c r="B805" s="231"/>
      <c r="C805" s="231"/>
      <c r="D805" s="232"/>
      <c r="E805" s="231"/>
      <c r="F805" s="231"/>
      <c r="G805" s="134"/>
      <c r="H805" s="130"/>
      <c r="I805" s="130"/>
      <c r="J805" s="130"/>
      <c r="K805" s="130"/>
      <c r="L805" s="130"/>
      <c r="M805" s="233"/>
      <c r="U805" s="247"/>
      <c r="V805" s="226"/>
      <c r="W805" s="221"/>
      <c r="X805" s="225"/>
      <c r="Y805" s="216"/>
      <c r="Z805" s="216"/>
      <c r="AA805" s="235"/>
      <c r="AB805" s="217"/>
      <c r="AC805" s="215"/>
      <c r="AD805" s="215"/>
      <c r="AE805" s="129"/>
      <c r="AF805" s="129"/>
      <c r="AG805" s="129"/>
      <c r="AH805" s="10" t="e">
        <f>#REF!*#REF!</f>
        <v>#REF!</v>
      </c>
      <c r="AI805" s="10" t="e">
        <f>#REF!*#REF!</f>
        <v>#REF!</v>
      </c>
      <c r="AJ805" s="10" t="e">
        <f>IF(#REF!='User Input'!$C$1,1,0)</f>
        <v>#REF!</v>
      </c>
      <c r="AK805" s="10" t="e">
        <f t="shared" si="124"/>
        <v>#REF!</v>
      </c>
      <c r="AL805" s="10" t="e">
        <f t="shared" si="123"/>
        <v>#REF!</v>
      </c>
      <c r="AM805" s="10" t="e">
        <f>#REF!</f>
        <v>#REF!</v>
      </c>
      <c r="AN805" s="10" t="e">
        <f>#REF!</f>
        <v>#REF!</v>
      </c>
      <c r="AO805" s="23" t="e">
        <f>#REF!</f>
        <v>#REF!</v>
      </c>
    </row>
    <row r="806" spans="1:41" s="220" customFormat="1">
      <c r="A806" s="239"/>
      <c r="B806" s="231"/>
      <c r="C806" s="231"/>
      <c r="D806" s="232"/>
      <c r="E806" s="231"/>
      <c r="F806" s="231"/>
      <c r="G806" s="134"/>
      <c r="H806" s="130"/>
      <c r="I806" s="130"/>
      <c r="J806" s="130"/>
      <c r="K806" s="130"/>
      <c r="L806" s="130"/>
      <c r="M806" s="233"/>
      <c r="U806" s="247"/>
      <c r="V806" s="226"/>
      <c r="W806" s="221"/>
      <c r="X806" s="225"/>
      <c r="Y806" s="216"/>
      <c r="Z806" s="216"/>
      <c r="AA806" s="235"/>
      <c r="AB806" s="217"/>
      <c r="AC806" s="215"/>
      <c r="AD806" s="215"/>
      <c r="AE806" s="129"/>
      <c r="AF806" s="129"/>
      <c r="AG806" s="129"/>
      <c r="AH806" s="10" t="e">
        <f>#REF!*#REF!</f>
        <v>#REF!</v>
      </c>
      <c r="AI806" s="10" t="e">
        <f>#REF!*#REF!</f>
        <v>#REF!</v>
      </c>
      <c r="AJ806" s="10" t="e">
        <f>IF(#REF!='User Input'!$C$1,1,0)</f>
        <v>#REF!</v>
      </c>
      <c r="AK806" s="10" t="e">
        <f t="shared" si="124"/>
        <v>#REF!</v>
      </c>
      <c r="AL806" s="10" t="e">
        <f t="shared" si="123"/>
        <v>#REF!</v>
      </c>
      <c r="AM806" s="10" t="e">
        <f>#REF!</f>
        <v>#REF!</v>
      </c>
      <c r="AN806" s="10" t="e">
        <f>#REF!</f>
        <v>#REF!</v>
      </c>
      <c r="AO806" s="23" t="e">
        <f>#REF!</f>
        <v>#REF!</v>
      </c>
    </row>
    <row r="807" spans="1:41" s="220" customFormat="1">
      <c r="A807" s="239"/>
      <c r="B807" s="231"/>
      <c r="C807" s="231"/>
      <c r="D807" s="232"/>
      <c r="E807" s="231"/>
      <c r="F807" s="231"/>
      <c r="G807" s="134"/>
      <c r="H807" s="130"/>
      <c r="I807" s="130"/>
      <c r="J807" s="130"/>
      <c r="K807" s="130"/>
      <c r="L807" s="130"/>
      <c r="M807" s="233"/>
      <c r="U807" s="247"/>
      <c r="V807" s="226"/>
      <c r="W807" s="221"/>
      <c r="X807" s="225"/>
      <c r="Y807" s="216"/>
      <c r="Z807" s="216"/>
      <c r="AA807" s="235"/>
      <c r="AB807" s="217"/>
      <c r="AC807" s="215"/>
      <c r="AD807" s="215"/>
      <c r="AE807" s="129"/>
      <c r="AF807" s="129"/>
      <c r="AG807" s="129"/>
      <c r="AH807" s="10" t="e">
        <f>#REF!*#REF!</f>
        <v>#REF!</v>
      </c>
      <c r="AI807" s="10" t="e">
        <f>#REF!*#REF!</f>
        <v>#REF!</v>
      </c>
      <c r="AJ807" s="10" t="e">
        <f>IF(#REF!='User Input'!$C$1,1,0)</f>
        <v>#REF!</v>
      </c>
      <c r="AK807" s="10" t="e">
        <f t="shared" si="124"/>
        <v>#REF!</v>
      </c>
      <c r="AL807" s="10" t="e">
        <f t="shared" si="123"/>
        <v>#REF!</v>
      </c>
      <c r="AM807" s="10" t="e">
        <f>#REF!</f>
        <v>#REF!</v>
      </c>
      <c r="AN807" s="10" t="e">
        <f>#REF!</f>
        <v>#REF!</v>
      </c>
      <c r="AO807" s="23" t="e">
        <f>#REF!</f>
        <v>#REF!</v>
      </c>
    </row>
    <row r="808" spans="1:41" s="220" customFormat="1">
      <c r="A808" s="239"/>
      <c r="B808" s="231"/>
      <c r="C808" s="231"/>
      <c r="D808" s="232"/>
      <c r="E808" s="231"/>
      <c r="F808" s="231"/>
      <c r="G808" s="134"/>
      <c r="H808" s="130"/>
      <c r="I808" s="130"/>
      <c r="J808" s="130"/>
      <c r="K808" s="130"/>
      <c r="L808" s="130"/>
      <c r="M808" s="233"/>
      <c r="U808" s="247"/>
      <c r="V808" s="226"/>
      <c r="W808" s="221"/>
      <c r="X808" s="225"/>
      <c r="Y808" s="216"/>
      <c r="Z808" s="216"/>
      <c r="AA808" s="235"/>
      <c r="AB808" s="217"/>
      <c r="AC808" s="215"/>
      <c r="AD808" s="215"/>
      <c r="AE808" s="129"/>
      <c r="AF808" s="129"/>
      <c r="AG808" s="129"/>
      <c r="AH808" s="10" t="e">
        <f>#REF!*#REF!</f>
        <v>#REF!</v>
      </c>
      <c r="AI808" s="10" t="e">
        <f>#REF!*#REF!</f>
        <v>#REF!</v>
      </c>
      <c r="AJ808" s="10" t="e">
        <f>IF(#REF!='User Input'!$C$1,1,0)</f>
        <v>#REF!</v>
      </c>
      <c r="AK808" s="10" t="e">
        <f t="shared" si="124"/>
        <v>#REF!</v>
      </c>
      <c r="AL808" s="10" t="e">
        <f t="shared" si="123"/>
        <v>#REF!</v>
      </c>
      <c r="AM808" s="10" t="e">
        <f>#REF!</f>
        <v>#REF!</v>
      </c>
      <c r="AN808" s="10" t="e">
        <f>#REF!</f>
        <v>#REF!</v>
      </c>
      <c r="AO808" s="23" t="e">
        <f>#REF!</f>
        <v>#REF!</v>
      </c>
    </row>
    <row r="809" spans="1:41" s="220" customFormat="1">
      <c r="A809" s="239"/>
      <c r="B809" s="231"/>
      <c r="C809" s="231"/>
      <c r="D809" s="232"/>
      <c r="E809" s="231"/>
      <c r="F809" s="231"/>
      <c r="G809" s="134"/>
      <c r="H809" s="130"/>
      <c r="I809" s="130"/>
      <c r="J809" s="130"/>
      <c r="K809" s="130"/>
      <c r="L809" s="130"/>
      <c r="M809" s="233"/>
      <c r="U809" s="247"/>
      <c r="V809" s="226"/>
      <c r="W809" s="221"/>
      <c r="X809" s="225"/>
      <c r="Y809" s="216"/>
      <c r="Z809" s="216"/>
      <c r="AA809" s="235"/>
      <c r="AB809" s="217"/>
      <c r="AC809" s="215"/>
      <c r="AD809" s="215"/>
      <c r="AE809" s="129"/>
      <c r="AF809" s="129"/>
      <c r="AG809" s="129"/>
      <c r="AH809" s="10" t="e">
        <f>#REF!*#REF!</f>
        <v>#REF!</v>
      </c>
      <c r="AI809" s="10" t="e">
        <f>#REF!*#REF!</f>
        <v>#REF!</v>
      </c>
      <c r="AJ809" s="10" t="e">
        <f>IF(#REF!='User Input'!$C$1,1,0)</f>
        <v>#REF!</v>
      </c>
      <c r="AK809" s="10" t="e">
        <f t="shared" si="124"/>
        <v>#REF!</v>
      </c>
      <c r="AL809" s="10" t="e">
        <f t="shared" si="123"/>
        <v>#REF!</v>
      </c>
      <c r="AM809" s="10" t="e">
        <f>#REF!</f>
        <v>#REF!</v>
      </c>
      <c r="AN809" s="10" t="e">
        <f>#REF!</f>
        <v>#REF!</v>
      </c>
      <c r="AO809" s="23" t="e">
        <f>#REF!</f>
        <v>#REF!</v>
      </c>
    </row>
    <row r="810" spans="1:41" s="220" customFormat="1">
      <c r="A810" s="239"/>
      <c r="B810" s="231"/>
      <c r="C810" s="231"/>
      <c r="D810" s="232"/>
      <c r="E810" s="231"/>
      <c r="F810" s="231"/>
      <c r="G810" s="134"/>
      <c r="H810" s="130"/>
      <c r="I810" s="130"/>
      <c r="J810" s="130"/>
      <c r="K810" s="130"/>
      <c r="L810" s="130"/>
      <c r="M810" s="233"/>
      <c r="U810" s="247"/>
      <c r="V810" s="226"/>
      <c r="W810" s="221"/>
      <c r="X810" s="225"/>
      <c r="Y810" s="216"/>
      <c r="Z810" s="216"/>
      <c r="AA810" s="235"/>
      <c r="AB810" s="217"/>
      <c r="AC810" s="215"/>
      <c r="AD810" s="215"/>
      <c r="AE810" s="129"/>
      <c r="AF810" s="129"/>
      <c r="AG810" s="129"/>
      <c r="AH810" s="10" t="e">
        <f>#REF!*#REF!</f>
        <v>#REF!</v>
      </c>
      <c r="AI810" s="10" t="e">
        <f>#REF!*#REF!</f>
        <v>#REF!</v>
      </c>
      <c r="AJ810" s="10" t="e">
        <f>IF(#REF!='User Input'!$C$1,1,0)</f>
        <v>#REF!</v>
      </c>
      <c r="AK810" s="10" t="e">
        <f t="shared" si="124"/>
        <v>#REF!</v>
      </c>
      <c r="AL810" s="10" t="e">
        <f t="shared" si="123"/>
        <v>#REF!</v>
      </c>
      <c r="AM810" s="10" t="e">
        <f>#REF!</f>
        <v>#REF!</v>
      </c>
      <c r="AN810" s="10" t="e">
        <f>#REF!</f>
        <v>#REF!</v>
      </c>
      <c r="AO810" s="23" t="e">
        <f>#REF!</f>
        <v>#REF!</v>
      </c>
    </row>
    <row r="811" spans="1:41" s="220" customFormat="1">
      <c r="A811" s="239"/>
      <c r="B811" s="231"/>
      <c r="C811" s="231"/>
      <c r="D811" s="232"/>
      <c r="E811" s="231"/>
      <c r="F811" s="231"/>
      <c r="G811" s="134"/>
      <c r="H811" s="130"/>
      <c r="I811" s="130"/>
      <c r="J811" s="130"/>
      <c r="K811" s="130"/>
      <c r="L811" s="130"/>
      <c r="M811" s="233"/>
      <c r="U811" s="247"/>
      <c r="V811" s="226"/>
      <c r="W811" s="221"/>
      <c r="X811" s="225"/>
      <c r="Y811" s="216"/>
      <c r="Z811" s="216"/>
      <c r="AA811" s="235"/>
      <c r="AB811" s="217"/>
      <c r="AC811" s="215"/>
      <c r="AD811" s="215"/>
      <c r="AE811" s="129"/>
      <c r="AF811" s="129"/>
      <c r="AG811" s="129"/>
      <c r="AH811" s="10" t="e">
        <f>#REF!*#REF!</f>
        <v>#REF!</v>
      </c>
      <c r="AI811" s="10" t="e">
        <f>#REF!*#REF!</f>
        <v>#REF!</v>
      </c>
      <c r="AJ811" s="10" t="e">
        <f>IF(#REF!='User Input'!$C$1,1,0)</f>
        <v>#REF!</v>
      </c>
      <c r="AK811" s="10" t="e">
        <f t="shared" si="124"/>
        <v>#REF!</v>
      </c>
      <c r="AL811" s="10" t="e">
        <f t="shared" si="123"/>
        <v>#REF!</v>
      </c>
      <c r="AM811" s="10" t="e">
        <f>#REF!</f>
        <v>#REF!</v>
      </c>
      <c r="AN811" s="10" t="e">
        <f>#REF!</f>
        <v>#REF!</v>
      </c>
      <c r="AO811" s="23" t="e">
        <f>#REF!</f>
        <v>#REF!</v>
      </c>
    </row>
    <row r="812" spans="1:41" s="220" customFormat="1">
      <c r="A812" s="239"/>
      <c r="B812" s="231"/>
      <c r="C812" s="231"/>
      <c r="D812" s="232"/>
      <c r="E812" s="231"/>
      <c r="F812" s="231"/>
      <c r="G812" s="134"/>
      <c r="H812" s="130"/>
      <c r="I812" s="130"/>
      <c r="J812" s="130"/>
      <c r="K812" s="130"/>
      <c r="L812" s="130"/>
      <c r="M812" s="233"/>
      <c r="U812" s="247"/>
      <c r="V812" s="226"/>
      <c r="W812" s="221"/>
      <c r="X812" s="225"/>
      <c r="Y812" s="216"/>
      <c r="Z812" s="216"/>
      <c r="AA812" s="235"/>
      <c r="AB812" s="217"/>
      <c r="AC812" s="215"/>
      <c r="AD812" s="215"/>
      <c r="AE812" s="129"/>
      <c r="AF812" s="129"/>
      <c r="AG812" s="129"/>
      <c r="AH812" s="10" t="e">
        <f>#REF!*#REF!</f>
        <v>#REF!</v>
      </c>
      <c r="AI812" s="10" t="e">
        <f>#REF!*#REF!</f>
        <v>#REF!</v>
      </c>
      <c r="AJ812" s="10" t="e">
        <f>IF(#REF!='User Input'!$C$1,1,0)</f>
        <v>#REF!</v>
      </c>
      <c r="AK812" s="10" t="e">
        <f t="shared" si="124"/>
        <v>#REF!</v>
      </c>
      <c r="AL812" s="10" t="e">
        <f t="shared" si="123"/>
        <v>#REF!</v>
      </c>
      <c r="AM812" s="10" t="e">
        <f>#REF!</f>
        <v>#REF!</v>
      </c>
      <c r="AN812" s="10" t="e">
        <f>#REF!</f>
        <v>#REF!</v>
      </c>
      <c r="AO812" s="23" t="e">
        <f>#REF!</f>
        <v>#REF!</v>
      </c>
    </row>
    <row r="813" spans="1:41" s="220" customFormat="1">
      <c r="A813" s="239"/>
      <c r="B813" s="231"/>
      <c r="C813" s="231"/>
      <c r="D813" s="232"/>
      <c r="E813" s="231"/>
      <c r="F813" s="231"/>
      <c r="G813" s="134"/>
      <c r="H813" s="130"/>
      <c r="I813" s="130"/>
      <c r="J813" s="130"/>
      <c r="K813" s="130"/>
      <c r="L813" s="130"/>
      <c r="M813" s="233"/>
      <c r="U813" s="247"/>
      <c r="V813" s="226"/>
      <c r="W813" s="221"/>
      <c r="X813" s="225"/>
      <c r="Y813" s="216"/>
      <c r="Z813" s="216"/>
      <c r="AA813" s="235"/>
      <c r="AB813" s="217"/>
      <c r="AC813" s="215"/>
      <c r="AD813" s="215"/>
      <c r="AE813" s="129"/>
      <c r="AF813" s="129"/>
      <c r="AG813" s="129"/>
      <c r="AH813" s="10" t="e">
        <f>#REF!*#REF!</f>
        <v>#REF!</v>
      </c>
      <c r="AI813" s="10" t="e">
        <f>#REF!*#REF!</f>
        <v>#REF!</v>
      </c>
      <c r="AJ813" s="10" t="e">
        <f>IF(#REF!='User Input'!$C$1,1,0)</f>
        <v>#REF!</v>
      </c>
      <c r="AK813" s="10" t="e">
        <f t="shared" si="124"/>
        <v>#REF!</v>
      </c>
      <c r="AL813" s="10" t="e">
        <f t="shared" si="123"/>
        <v>#REF!</v>
      </c>
      <c r="AM813" s="10" t="e">
        <f>#REF!</f>
        <v>#REF!</v>
      </c>
      <c r="AN813" s="10" t="e">
        <f>#REF!</f>
        <v>#REF!</v>
      </c>
      <c r="AO813" s="23" t="e">
        <f>#REF!</f>
        <v>#REF!</v>
      </c>
    </row>
    <row r="814" spans="1:41" s="220" customFormat="1">
      <c r="A814" s="239"/>
      <c r="B814" s="231"/>
      <c r="C814" s="231"/>
      <c r="D814" s="232"/>
      <c r="E814" s="231"/>
      <c r="F814" s="231"/>
      <c r="G814" s="134"/>
      <c r="H814" s="130"/>
      <c r="I814" s="130"/>
      <c r="J814" s="130"/>
      <c r="K814" s="130"/>
      <c r="L814" s="130"/>
      <c r="M814" s="233"/>
      <c r="U814" s="247"/>
      <c r="V814" s="226"/>
      <c r="W814" s="221"/>
      <c r="X814" s="225"/>
      <c r="Y814" s="216"/>
      <c r="Z814" s="216"/>
      <c r="AA814" s="235"/>
      <c r="AB814" s="217"/>
      <c r="AC814" s="215"/>
      <c r="AD814" s="215"/>
      <c r="AE814" s="129"/>
      <c r="AF814" s="129"/>
      <c r="AG814" s="129"/>
      <c r="AH814" s="10" t="e">
        <f>#REF!*#REF!</f>
        <v>#REF!</v>
      </c>
      <c r="AI814" s="10" t="e">
        <f>#REF!*#REF!</f>
        <v>#REF!</v>
      </c>
      <c r="AJ814" s="10" t="e">
        <f>IF(#REF!='User Input'!$C$1,1,0)</f>
        <v>#REF!</v>
      </c>
      <c r="AK814" s="10" t="e">
        <f t="shared" si="124"/>
        <v>#REF!</v>
      </c>
      <c r="AL814" s="10" t="e">
        <f t="shared" si="123"/>
        <v>#REF!</v>
      </c>
      <c r="AM814" s="10" t="e">
        <f>#REF!</f>
        <v>#REF!</v>
      </c>
      <c r="AN814" s="10" t="e">
        <f>#REF!</f>
        <v>#REF!</v>
      </c>
      <c r="AO814" s="23" t="e">
        <f>#REF!</f>
        <v>#REF!</v>
      </c>
    </row>
    <row r="815" spans="1:41" s="220" customFormat="1">
      <c r="A815" s="239"/>
      <c r="B815" s="231"/>
      <c r="C815" s="231"/>
      <c r="D815" s="232"/>
      <c r="E815" s="231"/>
      <c r="F815" s="231"/>
      <c r="G815" s="134"/>
      <c r="H815" s="130"/>
      <c r="I815" s="130"/>
      <c r="J815" s="130"/>
      <c r="K815" s="130"/>
      <c r="L815" s="130"/>
      <c r="M815" s="233"/>
      <c r="U815" s="247"/>
      <c r="V815" s="226"/>
      <c r="W815" s="221"/>
      <c r="X815" s="225"/>
      <c r="Y815" s="216"/>
      <c r="Z815" s="216"/>
      <c r="AA815" s="235"/>
      <c r="AB815" s="217"/>
      <c r="AC815" s="215"/>
      <c r="AD815" s="215"/>
      <c r="AE815" s="129"/>
      <c r="AF815" s="129"/>
      <c r="AG815" s="129"/>
      <c r="AH815" s="10" t="e">
        <f>#REF!*#REF!</f>
        <v>#REF!</v>
      </c>
      <c r="AI815" s="10" t="e">
        <f>#REF!*#REF!</f>
        <v>#REF!</v>
      </c>
      <c r="AJ815" s="10" t="e">
        <f>IF(#REF!='User Input'!$C$1,1,0)</f>
        <v>#REF!</v>
      </c>
      <c r="AK815" s="10" t="e">
        <f t="shared" si="124"/>
        <v>#REF!</v>
      </c>
      <c r="AL815" s="10" t="e">
        <f t="shared" si="123"/>
        <v>#REF!</v>
      </c>
      <c r="AM815" s="10" t="e">
        <f>#REF!</f>
        <v>#REF!</v>
      </c>
      <c r="AN815" s="10" t="e">
        <f>#REF!</f>
        <v>#REF!</v>
      </c>
      <c r="AO815" s="23" t="e">
        <f>#REF!</f>
        <v>#REF!</v>
      </c>
    </row>
    <row r="816" spans="1:41" s="220" customFormat="1">
      <c r="A816" s="239"/>
      <c r="B816" s="231"/>
      <c r="C816" s="231"/>
      <c r="D816" s="232"/>
      <c r="E816" s="231"/>
      <c r="F816" s="231"/>
      <c r="G816" s="134"/>
      <c r="H816" s="130"/>
      <c r="I816" s="130"/>
      <c r="J816" s="130"/>
      <c r="K816" s="130"/>
      <c r="L816" s="130"/>
      <c r="M816" s="233"/>
      <c r="U816" s="247"/>
      <c r="V816" s="226"/>
      <c r="W816" s="221"/>
      <c r="X816" s="225"/>
      <c r="Y816" s="216"/>
      <c r="Z816" s="216"/>
      <c r="AA816" s="235"/>
      <c r="AB816" s="217"/>
      <c r="AC816" s="215"/>
      <c r="AD816" s="215"/>
      <c r="AE816" s="129"/>
      <c r="AF816" s="129"/>
      <c r="AG816" s="129"/>
      <c r="AH816" s="10" t="e">
        <f>#REF!*#REF!</f>
        <v>#REF!</v>
      </c>
      <c r="AI816" s="10" t="e">
        <f>#REF!*#REF!</f>
        <v>#REF!</v>
      </c>
      <c r="AJ816" s="10" t="e">
        <f>IF(#REF!='User Input'!$C$1,1,0)</f>
        <v>#REF!</v>
      </c>
      <c r="AK816" s="10" t="e">
        <f t="shared" si="124"/>
        <v>#REF!</v>
      </c>
      <c r="AL816" s="10" t="e">
        <f t="shared" si="123"/>
        <v>#REF!</v>
      </c>
      <c r="AM816" s="10" t="e">
        <f>#REF!</f>
        <v>#REF!</v>
      </c>
      <c r="AN816" s="10" t="e">
        <f>#REF!</f>
        <v>#REF!</v>
      </c>
      <c r="AO816" s="23" t="e">
        <f>#REF!</f>
        <v>#REF!</v>
      </c>
    </row>
    <row r="817" spans="1:41" s="220" customFormat="1">
      <c r="A817" s="239"/>
      <c r="B817" s="231"/>
      <c r="C817" s="231"/>
      <c r="D817" s="232"/>
      <c r="E817" s="231"/>
      <c r="F817" s="231"/>
      <c r="G817" s="134"/>
      <c r="H817" s="130"/>
      <c r="I817" s="130"/>
      <c r="J817" s="130"/>
      <c r="K817" s="130"/>
      <c r="L817" s="130"/>
      <c r="M817" s="233"/>
      <c r="U817" s="247"/>
      <c r="V817" s="226"/>
      <c r="W817" s="221"/>
      <c r="X817" s="225"/>
      <c r="Y817" s="216"/>
      <c r="Z817" s="216"/>
      <c r="AA817" s="235"/>
      <c r="AB817" s="217"/>
      <c r="AC817" s="215"/>
      <c r="AD817" s="215"/>
      <c r="AE817" s="129"/>
      <c r="AF817" s="129"/>
      <c r="AG817" s="129"/>
      <c r="AH817" s="10" t="e">
        <f>#REF!*#REF!</f>
        <v>#REF!</v>
      </c>
      <c r="AI817" s="10" t="e">
        <f>#REF!*#REF!</f>
        <v>#REF!</v>
      </c>
      <c r="AJ817" s="10" t="e">
        <f>IF(#REF!='User Input'!$C$1,1,0)</f>
        <v>#REF!</v>
      </c>
      <c r="AK817" s="10" t="e">
        <f t="shared" si="124"/>
        <v>#REF!</v>
      </c>
      <c r="AL817" s="10" t="e">
        <f t="shared" si="123"/>
        <v>#REF!</v>
      </c>
      <c r="AM817" s="10" t="e">
        <f>#REF!</f>
        <v>#REF!</v>
      </c>
      <c r="AN817" s="10" t="e">
        <f>#REF!</f>
        <v>#REF!</v>
      </c>
      <c r="AO817" s="23" t="e">
        <f>#REF!</f>
        <v>#REF!</v>
      </c>
    </row>
    <row r="818" spans="1:41" s="220" customFormat="1">
      <c r="A818" s="239"/>
      <c r="B818" s="231"/>
      <c r="C818" s="231"/>
      <c r="D818" s="232"/>
      <c r="E818" s="231"/>
      <c r="F818" s="231"/>
      <c r="G818" s="134"/>
      <c r="H818" s="130"/>
      <c r="I818" s="130"/>
      <c r="J818" s="130"/>
      <c r="K818" s="130"/>
      <c r="L818" s="130"/>
      <c r="M818" s="233"/>
      <c r="U818" s="247"/>
      <c r="V818" s="226"/>
      <c r="W818" s="221"/>
      <c r="X818" s="225"/>
      <c r="Y818" s="216"/>
      <c r="Z818" s="216"/>
      <c r="AA818" s="235"/>
      <c r="AB818" s="217"/>
      <c r="AC818" s="215"/>
      <c r="AD818" s="215"/>
      <c r="AE818" s="129"/>
      <c r="AF818" s="129"/>
      <c r="AG818" s="129"/>
      <c r="AH818" s="10" t="e">
        <f>#REF!*#REF!</f>
        <v>#REF!</v>
      </c>
      <c r="AI818" s="10" t="e">
        <f>#REF!*#REF!</f>
        <v>#REF!</v>
      </c>
      <c r="AJ818" s="10" t="e">
        <f>IF(#REF!='User Input'!$C$1,1,0)</f>
        <v>#REF!</v>
      </c>
      <c r="AK818" s="10" t="e">
        <f t="shared" si="124"/>
        <v>#REF!</v>
      </c>
      <c r="AL818" s="10" t="e">
        <f t="shared" si="123"/>
        <v>#REF!</v>
      </c>
      <c r="AM818" s="10" t="e">
        <f>#REF!</f>
        <v>#REF!</v>
      </c>
      <c r="AN818" s="10" t="e">
        <f>#REF!</f>
        <v>#REF!</v>
      </c>
      <c r="AO818" s="23" t="e">
        <f>#REF!</f>
        <v>#REF!</v>
      </c>
    </row>
    <row r="819" spans="1:41" s="220" customFormat="1">
      <c r="A819" s="239"/>
      <c r="B819" s="231"/>
      <c r="C819" s="231"/>
      <c r="D819" s="232"/>
      <c r="E819" s="231"/>
      <c r="F819" s="231"/>
      <c r="G819" s="134"/>
      <c r="H819" s="130"/>
      <c r="I819" s="130"/>
      <c r="J819" s="130"/>
      <c r="K819" s="130"/>
      <c r="L819" s="130"/>
      <c r="M819" s="233"/>
      <c r="U819" s="247"/>
      <c r="V819" s="226"/>
      <c r="W819" s="221"/>
      <c r="X819" s="225"/>
      <c r="Y819" s="216"/>
      <c r="Z819" s="216"/>
      <c r="AA819" s="235"/>
      <c r="AB819" s="217"/>
      <c r="AC819" s="215"/>
      <c r="AD819" s="215"/>
      <c r="AE819" s="129"/>
      <c r="AF819" s="129"/>
      <c r="AG819" s="129"/>
      <c r="AH819" s="10" t="e">
        <f>#REF!*#REF!</f>
        <v>#REF!</v>
      </c>
      <c r="AI819" s="10" t="e">
        <f>#REF!*#REF!</f>
        <v>#REF!</v>
      </c>
      <c r="AJ819" s="10" t="e">
        <f>IF(#REF!='User Input'!$C$1,1,0)</f>
        <v>#REF!</v>
      </c>
      <c r="AK819" s="10" t="e">
        <f t="shared" si="124"/>
        <v>#REF!</v>
      </c>
      <c r="AL819" s="10" t="e">
        <f t="shared" si="123"/>
        <v>#REF!</v>
      </c>
      <c r="AM819" s="10" t="e">
        <f>#REF!</f>
        <v>#REF!</v>
      </c>
      <c r="AN819" s="10" t="e">
        <f>#REF!</f>
        <v>#REF!</v>
      </c>
      <c r="AO819" s="23" t="e">
        <f>#REF!</f>
        <v>#REF!</v>
      </c>
    </row>
    <row r="820" spans="1:41" s="220" customFormat="1">
      <c r="A820" s="239"/>
      <c r="B820" s="231"/>
      <c r="C820" s="231"/>
      <c r="D820" s="232"/>
      <c r="E820" s="231"/>
      <c r="F820" s="231"/>
      <c r="G820" s="134"/>
      <c r="H820" s="130"/>
      <c r="I820" s="130"/>
      <c r="J820" s="130"/>
      <c r="K820" s="130"/>
      <c r="L820" s="130"/>
      <c r="M820" s="233"/>
      <c r="U820" s="247"/>
      <c r="V820" s="226"/>
      <c r="W820" s="221"/>
      <c r="X820" s="225"/>
      <c r="Y820" s="216"/>
      <c r="Z820" s="216"/>
      <c r="AA820" s="235"/>
      <c r="AB820" s="217"/>
      <c r="AC820" s="215"/>
      <c r="AD820" s="215"/>
      <c r="AE820" s="129"/>
      <c r="AF820" s="129"/>
      <c r="AG820" s="129"/>
      <c r="AH820" s="10" t="e">
        <f>#REF!*#REF!</f>
        <v>#REF!</v>
      </c>
      <c r="AI820" s="10" t="e">
        <f>#REF!*#REF!</f>
        <v>#REF!</v>
      </c>
      <c r="AJ820" s="10" t="e">
        <f>IF(#REF!='User Input'!$C$1,1,0)</f>
        <v>#REF!</v>
      </c>
      <c r="AK820" s="10" t="e">
        <f t="shared" si="124"/>
        <v>#REF!</v>
      </c>
      <c r="AL820" s="10" t="e">
        <f t="shared" si="123"/>
        <v>#REF!</v>
      </c>
      <c r="AM820" s="10" t="e">
        <f>#REF!</f>
        <v>#REF!</v>
      </c>
      <c r="AN820" s="10" t="e">
        <f>#REF!</f>
        <v>#REF!</v>
      </c>
      <c r="AO820" s="23" t="e">
        <f>#REF!</f>
        <v>#REF!</v>
      </c>
    </row>
    <row r="821" spans="1:41" s="220" customFormat="1">
      <c r="A821" s="239"/>
      <c r="B821" s="231"/>
      <c r="C821" s="231"/>
      <c r="D821" s="232"/>
      <c r="E821" s="231"/>
      <c r="F821" s="231"/>
      <c r="G821" s="134"/>
      <c r="H821" s="130"/>
      <c r="I821" s="130"/>
      <c r="J821" s="130"/>
      <c r="K821" s="130"/>
      <c r="L821" s="130"/>
      <c r="M821" s="233"/>
      <c r="U821" s="247"/>
      <c r="V821" s="226"/>
      <c r="W821" s="221"/>
      <c r="X821" s="225"/>
      <c r="Y821" s="216"/>
      <c r="Z821" s="216"/>
      <c r="AA821" s="235"/>
      <c r="AB821" s="217"/>
      <c r="AC821" s="215"/>
      <c r="AD821" s="215"/>
      <c r="AE821" s="129"/>
      <c r="AF821" s="129"/>
      <c r="AG821" s="129"/>
      <c r="AH821" s="10" t="e">
        <f>#REF!*#REF!</f>
        <v>#REF!</v>
      </c>
      <c r="AI821" s="10" t="e">
        <f>#REF!*#REF!</f>
        <v>#REF!</v>
      </c>
      <c r="AJ821" s="10" t="e">
        <f>IF(#REF!='User Input'!$C$1,1,0)</f>
        <v>#REF!</v>
      </c>
      <c r="AK821" s="10" t="e">
        <f t="shared" si="124"/>
        <v>#REF!</v>
      </c>
      <c r="AL821" s="10" t="e">
        <f t="shared" si="123"/>
        <v>#REF!</v>
      </c>
      <c r="AM821" s="10" t="e">
        <f>#REF!</f>
        <v>#REF!</v>
      </c>
      <c r="AN821" s="10" t="e">
        <f>#REF!</f>
        <v>#REF!</v>
      </c>
      <c r="AO821" s="23" t="e">
        <f>#REF!</f>
        <v>#REF!</v>
      </c>
    </row>
    <row r="822" spans="1:41" s="220" customFormat="1">
      <c r="A822" s="239"/>
      <c r="B822" s="231"/>
      <c r="C822" s="231"/>
      <c r="D822" s="232"/>
      <c r="E822" s="231"/>
      <c r="F822" s="231"/>
      <c r="G822" s="134"/>
      <c r="H822" s="130"/>
      <c r="I822" s="130"/>
      <c r="J822" s="130"/>
      <c r="K822" s="130"/>
      <c r="L822" s="130"/>
      <c r="M822" s="233"/>
      <c r="U822" s="247"/>
      <c r="V822" s="226"/>
      <c r="W822" s="221"/>
      <c r="X822" s="225"/>
      <c r="Y822" s="216"/>
      <c r="Z822" s="216"/>
      <c r="AA822" s="235"/>
      <c r="AB822" s="217"/>
      <c r="AC822" s="215"/>
      <c r="AD822" s="215"/>
      <c r="AE822" s="129"/>
      <c r="AF822" s="129"/>
      <c r="AG822" s="129"/>
      <c r="AH822" s="10" t="e">
        <f>#REF!*#REF!</f>
        <v>#REF!</v>
      </c>
      <c r="AI822" s="10" t="e">
        <f>#REF!*#REF!</f>
        <v>#REF!</v>
      </c>
      <c r="AJ822" s="10" t="e">
        <f>IF(#REF!='User Input'!$C$1,1,0)</f>
        <v>#REF!</v>
      </c>
      <c r="AK822" s="10" t="e">
        <f t="shared" si="124"/>
        <v>#REF!</v>
      </c>
      <c r="AL822" s="10" t="e">
        <f t="shared" si="123"/>
        <v>#REF!</v>
      </c>
      <c r="AM822" s="10" t="e">
        <f>#REF!</f>
        <v>#REF!</v>
      </c>
      <c r="AN822" s="10" t="e">
        <f>#REF!</f>
        <v>#REF!</v>
      </c>
      <c r="AO822" s="23" t="e">
        <f>#REF!</f>
        <v>#REF!</v>
      </c>
    </row>
    <row r="823" spans="1:41" s="220" customFormat="1">
      <c r="A823" s="239"/>
      <c r="B823" s="231"/>
      <c r="C823" s="231"/>
      <c r="D823" s="232"/>
      <c r="E823" s="231"/>
      <c r="F823" s="231"/>
      <c r="G823" s="134"/>
      <c r="H823" s="130"/>
      <c r="I823" s="130"/>
      <c r="J823" s="130"/>
      <c r="K823" s="130"/>
      <c r="L823" s="130"/>
      <c r="M823" s="233"/>
      <c r="U823" s="247"/>
      <c r="V823" s="226"/>
      <c r="W823" s="221"/>
      <c r="X823" s="225"/>
      <c r="Y823" s="216"/>
      <c r="Z823" s="216"/>
      <c r="AA823" s="235"/>
      <c r="AB823" s="217"/>
      <c r="AC823" s="215"/>
      <c r="AD823" s="215"/>
      <c r="AE823" s="129"/>
      <c r="AF823" s="129"/>
      <c r="AG823" s="129"/>
      <c r="AH823" s="10" t="e">
        <f>#REF!*#REF!</f>
        <v>#REF!</v>
      </c>
      <c r="AI823" s="10" t="e">
        <f>#REF!*#REF!</f>
        <v>#REF!</v>
      </c>
      <c r="AJ823" s="10" t="e">
        <f>IF(#REF!='User Input'!$C$1,1,0)</f>
        <v>#REF!</v>
      </c>
      <c r="AK823" s="10" t="e">
        <f t="shared" si="124"/>
        <v>#REF!</v>
      </c>
      <c r="AL823" s="10" t="e">
        <f t="shared" si="123"/>
        <v>#REF!</v>
      </c>
      <c r="AM823" s="10" t="e">
        <f>#REF!</f>
        <v>#REF!</v>
      </c>
      <c r="AN823" s="10" t="e">
        <f>#REF!</f>
        <v>#REF!</v>
      </c>
      <c r="AO823" s="23" t="e">
        <f>#REF!</f>
        <v>#REF!</v>
      </c>
    </row>
    <row r="824" spans="1:41" s="220" customFormat="1">
      <c r="A824" s="239"/>
      <c r="B824" s="231"/>
      <c r="C824" s="231"/>
      <c r="D824" s="232"/>
      <c r="E824" s="231"/>
      <c r="F824" s="231"/>
      <c r="G824" s="134"/>
      <c r="H824" s="130"/>
      <c r="I824" s="130"/>
      <c r="J824" s="130"/>
      <c r="K824" s="130"/>
      <c r="L824" s="130"/>
      <c r="M824" s="233"/>
      <c r="U824" s="247"/>
      <c r="V824" s="226"/>
      <c r="W824" s="221"/>
      <c r="X824" s="225"/>
      <c r="Y824" s="216"/>
      <c r="Z824" s="216"/>
      <c r="AA824" s="235"/>
      <c r="AB824" s="217"/>
      <c r="AC824" s="215"/>
      <c r="AD824" s="215"/>
      <c r="AE824" s="129"/>
      <c r="AF824" s="129"/>
      <c r="AG824" s="129"/>
      <c r="AH824" s="10" t="e">
        <f>#REF!*#REF!</f>
        <v>#REF!</v>
      </c>
      <c r="AI824" s="10" t="e">
        <f>#REF!*#REF!</f>
        <v>#REF!</v>
      </c>
      <c r="AJ824" s="10" t="e">
        <f>IF(#REF!='User Input'!$C$1,1,0)</f>
        <v>#REF!</v>
      </c>
      <c r="AK824" s="10" t="e">
        <f t="shared" si="124"/>
        <v>#REF!</v>
      </c>
      <c r="AL824" s="10" t="e">
        <f t="shared" si="123"/>
        <v>#REF!</v>
      </c>
      <c r="AM824" s="10" t="e">
        <f>#REF!</f>
        <v>#REF!</v>
      </c>
      <c r="AN824" s="10" t="e">
        <f>#REF!</f>
        <v>#REF!</v>
      </c>
      <c r="AO824" s="23" t="e">
        <f>#REF!</f>
        <v>#REF!</v>
      </c>
    </row>
    <row r="825" spans="1:41" s="220" customFormat="1">
      <c r="A825" s="239"/>
      <c r="B825" s="231"/>
      <c r="C825" s="231"/>
      <c r="D825" s="232"/>
      <c r="E825" s="231"/>
      <c r="F825" s="231"/>
      <c r="G825" s="134"/>
      <c r="H825" s="130"/>
      <c r="I825" s="130"/>
      <c r="J825" s="130"/>
      <c r="K825" s="130"/>
      <c r="L825" s="130"/>
      <c r="M825" s="233"/>
      <c r="U825" s="247"/>
      <c r="V825" s="226"/>
      <c r="W825" s="221"/>
      <c r="X825" s="225"/>
      <c r="Y825" s="216"/>
      <c r="Z825" s="216"/>
      <c r="AA825" s="235"/>
      <c r="AB825" s="217"/>
      <c r="AC825" s="215"/>
      <c r="AD825" s="215"/>
      <c r="AE825" s="129"/>
      <c r="AF825" s="129"/>
      <c r="AG825" s="129"/>
      <c r="AH825" s="10" t="e">
        <f>#REF!*#REF!</f>
        <v>#REF!</v>
      </c>
      <c r="AI825" s="10" t="e">
        <f>#REF!*#REF!</f>
        <v>#REF!</v>
      </c>
      <c r="AJ825" s="10" t="e">
        <f>IF(#REF!='User Input'!$C$1,1,0)</f>
        <v>#REF!</v>
      </c>
      <c r="AK825" s="10" t="e">
        <f t="shared" si="124"/>
        <v>#REF!</v>
      </c>
      <c r="AL825" s="10" t="e">
        <f t="shared" si="123"/>
        <v>#REF!</v>
      </c>
      <c r="AM825" s="10" t="e">
        <f>#REF!</f>
        <v>#REF!</v>
      </c>
      <c r="AN825" s="10" t="e">
        <f>#REF!</f>
        <v>#REF!</v>
      </c>
      <c r="AO825" s="23" t="e">
        <f>#REF!</f>
        <v>#REF!</v>
      </c>
    </row>
    <row r="826" spans="1:41" s="220" customFormat="1">
      <c r="A826" s="239"/>
      <c r="B826" s="231"/>
      <c r="C826" s="231"/>
      <c r="D826" s="232"/>
      <c r="E826" s="231"/>
      <c r="F826" s="231"/>
      <c r="G826" s="134"/>
      <c r="H826" s="130"/>
      <c r="I826" s="130"/>
      <c r="J826" s="130"/>
      <c r="K826" s="130"/>
      <c r="L826" s="130"/>
      <c r="M826" s="233"/>
      <c r="U826" s="247"/>
      <c r="V826" s="226"/>
      <c r="W826" s="221"/>
      <c r="X826" s="225"/>
      <c r="Y826" s="216"/>
      <c r="Z826" s="216"/>
      <c r="AA826" s="235"/>
      <c r="AB826" s="217"/>
      <c r="AC826" s="215"/>
      <c r="AD826" s="215"/>
      <c r="AE826" s="129"/>
      <c r="AF826" s="129"/>
      <c r="AG826" s="129"/>
      <c r="AH826" s="10" t="e">
        <f>#REF!*#REF!</f>
        <v>#REF!</v>
      </c>
      <c r="AI826" s="10" t="e">
        <f>#REF!*#REF!</f>
        <v>#REF!</v>
      </c>
      <c r="AJ826" s="10" t="e">
        <f>IF(#REF!='User Input'!$C$1,1,0)</f>
        <v>#REF!</v>
      </c>
      <c r="AK826" s="10" t="e">
        <f t="shared" si="124"/>
        <v>#REF!</v>
      </c>
      <c r="AL826" s="10" t="e">
        <f t="shared" si="123"/>
        <v>#REF!</v>
      </c>
      <c r="AM826" s="10" t="e">
        <f>#REF!</f>
        <v>#REF!</v>
      </c>
      <c r="AN826" s="10" t="e">
        <f>#REF!</f>
        <v>#REF!</v>
      </c>
      <c r="AO826" s="23" t="e">
        <f>#REF!</f>
        <v>#REF!</v>
      </c>
    </row>
    <row r="827" spans="1:41" s="220" customFormat="1">
      <c r="A827" s="239"/>
      <c r="B827" s="231"/>
      <c r="C827" s="231"/>
      <c r="D827" s="232"/>
      <c r="E827" s="231"/>
      <c r="F827" s="231"/>
      <c r="G827" s="134"/>
      <c r="H827" s="130"/>
      <c r="I827" s="130"/>
      <c r="J827" s="130"/>
      <c r="K827" s="130"/>
      <c r="L827" s="130"/>
      <c r="M827" s="233"/>
      <c r="U827" s="247"/>
      <c r="V827" s="226"/>
      <c r="W827" s="221"/>
      <c r="X827" s="225"/>
      <c r="Y827" s="216"/>
      <c r="Z827" s="216"/>
      <c r="AA827" s="235"/>
      <c r="AB827" s="217"/>
      <c r="AC827" s="215"/>
      <c r="AD827" s="215"/>
      <c r="AE827" s="129"/>
      <c r="AF827" s="129"/>
      <c r="AG827" s="129"/>
      <c r="AH827" s="10" t="e">
        <f>#REF!*#REF!</f>
        <v>#REF!</v>
      </c>
      <c r="AI827" s="10" t="e">
        <f>#REF!*#REF!</f>
        <v>#REF!</v>
      </c>
      <c r="AJ827" s="10" t="e">
        <f>IF(#REF!='User Input'!$C$1,1,0)</f>
        <v>#REF!</v>
      </c>
      <c r="AK827" s="10" t="e">
        <f t="shared" si="124"/>
        <v>#REF!</v>
      </c>
      <c r="AL827" s="10" t="e">
        <f t="shared" si="123"/>
        <v>#REF!</v>
      </c>
      <c r="AM827" s="10" t="e">
        <f>#REF!</f>
        <v>#REF!</v>
      </c>
      <c r="AN827" s="10" t="e">
        <f>#REF!</f>
        <v>#REF!</v>
      </c>
      <c r="AO827" s="23" t="e">
        <f>#REF!</f>
        <v>#REF!</v>
      </c>
    </row>
    <row r="828" spans="1:41" s="220" customFormat="1">
      <c r="A828" s="239"/>
      <c r="B828" s="231"/>
      <c r="C828" s="231"/>
      <c r="D828" s="232"/>
      <c r="E828" s="231"/>
      <c r="F828" s="231"/>
      <c r="G828" s="134"/>
      <c r="H828" s="130"/>
      <c r="I828" s="130"/>
      <c r="J828" s="130"/>
      <c r="K828" s="130"/>
      <c r="L828" s="130"/>
      <c r="M828" s="233"/>
      <c r="U828" s="247"/>
      <c r="V828" s="226"/>
      <c r="W828" s="221"/>
      <c r="X828" s="225"/>
      <c r="Y828" s="216"/>
      <c r="Z828" s="216"/>
      <c r="AA828" s="235"/>
      <c r="AB828" s="217"/>
      <c r="AC828" s="215"/>
      <c r="AD828" s="215"/>
      <c r="AE828" s="129"/>
      <c r="AF828" s="129"/>
      <c r="AG828" s="129"/>
      <c r="AH828" s="10" t="e">
        <f>#REF!*#REF!</f>
        <v>#REF!</v>
      </c>
      <c r="AI828" s="10" t="e">
        <f>#REF!*#REF!</f>
        <v>#REF!</v>
      </c>
      <c r="AJ828" s="10" t="e">
        <f>IF(#REF!='User Input'!$C$1,1,0)</f>
        <v>#REF!</v>
      </c>
      <c r="AK828" s="10" t="e">
        <f t="shared" si="124"/>
        <v>#REF!</v>
      </c>
      <c r="AL828" s="10" t="e">
        <f t="shared" si="123"/>
        <v>#REF!</v>
      </c>
      <c r="AM828" s="10" t="e">
        <f>#REF!</f>
        <v>#REF!</v>
      </c>
      <c r="AN828" s="10" t="e">
        <f>#REF!</f>
        <v>#REF!</v>
      </c>
      <c r="AO828" s="23" t="e">
        <f>#REF!</f>
        <v>#REF!</v>
      </c>
    </row>
    <row r="829" spans="1:41" s="220" customFormat="1">
      <c r="A829" s="239"/>
      <c r="B829" s="231"/>
      <c r="C829" s="231"/>
      <c r="D829" s="232"/>
      <c r="E829" s="231"/>
      <c r="F829" s="231"/>
      <c r="G829" s="134"/>
      <c r="H829" s="130"/>
      <c r="I829" s="130"/>
      <c r="J829" s="130"/>
      <c r="K829" s="130"/>
      <c r="L829" s="130"/>
      <c r="M829" s="233"/>
      <c r="U829" s="247"/>
      <c r="V829" s="226"/>
      <c r="W829" s="221"/>
      <c r="X829" s="225"/>
      <c r="Y829" s="216"/>
      <c r="Z829" s="216"/>
      <c r="AA829" s="235"/>
      <c r="AB829" s="217"/>
      <c r="AC829" s="215"/>
      <c r="AD829" s="215"/>
      <c r="AE829" s="129"/>
      <c r="AF829" s="129"/>
      <c r="AG829" s="129"/>
      <c r="AH829" s="10" t="e">
        <f>#REF!*#REF!</f>
        <v>#REF!</v>
      </c>
      <c r="AI829" s="10" t="e">
        <f>#REF!*#REF!</f>
        <v>#REF!</v>
      </c>
      <c r="AJ829" s="10" t="e">
        <f>IF(#REF!='User Input'!$C$1,1,0)</f>
        <v>#REF!</v>
      </c>
      <c r="AK829" s="10" t="e">
        <f t="shared" si="124"/>
        <v>#REF!</v>
      </c>
      <c r="AL829" s="10" t="e">
        <f t="shared" si="123"/>
        <v>#REF!</v>
      </c>
      <c r="AM829" s="10" t="e">
        <f>#REF!</f>
        <v>#REF!</v>
      </c>
      <c r="AN829" s="10" t="e">
        <f>#REF!</f>
        <v>#REF!</v>
      </c>
      <c r="AO829" s="23" t="e">
        <f>#REF!</f>
        <v>#REF!</v>
      </c>
    </row>
    <row r="830" spans="1:41" s="220" customFormat="1">
      <c r="A830" s="239"/>
      <c r="B830" s="231"/>
      <c r="C830" s="231"/>
      <c r="D830" s="232"/>
      <c r="E830" s="231"/>
      <c r="F830" s="231"/>
      <c r="G830" s="134"/>
      <c r="H830" s="130"/>
      <c r="I830" s="130"/>
      <c r="J830" s="130"/>
      <c r="K830" s="130"/>
      <c r="L830" s="130"/>
      <c r="M830" s="233"/>
      <c r="U830" s="247"/>
      <c r="V830" s="226"/>
      <c r="W830" s="221"/>
      <c r="X830" s="225"/>
      <c r="Y830" s="216"/>
      <c r="Z830" s="216"/>
      <c r="AA830" s="235"/>
      <c r="AB830" s="217"/>
      <c r="AC830" s="215"/>
      <c r="AD830" s="215"/>
      <c r="AE830" s="129"/>
      <c r="AF830" s="129"/>
      <c r="AG830" s="129"/>
      <c r="AH830" s="10" t="e">
        <f>#REF!*#REF!</f>
        <v>#REF!</v>
      </c>
      <c r="AI830" s="10" t="e">
        <f>#REF!*#REF!</f>
        <v>#REF!</v>
      </c>
      <c r="AJ830" s="10" t="e">
        <f>IF(#REF!='User Input'!$C$1,1,0)</f>
        <v>#REF!</v>
      </c>
      <c r="AK830" s="10" t="e">
        <f t="shared" si="124"/>
        <v>#REF!</v>
      </c>
      <c r="AL830" s="10" t="e">
        <f t="shared" si="123"/>
        <v>#REF!</v>
      </c>
      <c r="AM830" s="10" t="e">
        <f>#REF!</f>
        <v>#REF!</v>
      </c>
      <c r="AN830" s="10" t="e">
        <f>#REF!</f>
        <v>#REF!</v>
      </c>
      <c r="AO830" s="23" t="e">
        <f>#REF!</f>
        <v>#REF!</v>
      </c>
    </row>
    <row r="831" spans="1:41" s="220" customFormat="1">
      <c r="A831" s="239"/>
      <c r="B831" s="231"/>
      <c r="C831" s="231"/>
      <c r="D831" s="232"/>
      <c r="E831" s="231"/>
      <c r="F831" s="231"/>
      <c r="G831" s="134"/>
      <c r="H831" s="130"/>
      <c r="I831" s="130"/>
      <c r="J831" s="130"/>
      <c r="K831" s="130"/>
      <c r="L831" s="130"/>
      <c r="M831" s="233"/>
      <c r="U831" s="247"/>
      <c r="V831" s="226"/>
      <c r="W831" s="221"/>
      <c r="X831" s="225"/>
      <c r="Y831" s="216"/>
      <c r="Z831" s="216"/>
      <c r="AA831" s="235"/>
      <c r="AB831" s="217"/>
      <c r="AC831" s="215"/>
      <c r="AD831" s="215"/>
      <c r="AE831" s="129"/>
      <c r="AF831" s="129"/>
      <c r="AG831" s="129"/>
      <c r="AH831" s="10" t="e">
        <f>#REF!*#REF!</f>
        <v>#REF!</v>
      </c>
      <c r="AI831" s="10" t="e">
        <f>#REF!*#REF!</f>
        <v>#REF!</v>
      </c>
      <c r="AJ831" s="10" t="e">
        <f>IF(#REF!='User Input'!$C$1,1,0)</f>
        <v>#REF!</v>
      </c>
      <c r="AK831" s="10" t="e">
        <f t="shared" si="124"/>
        <v>#REF!</v>
      </c>
      <c r="AL831" s="10" t="e">
        <f t="shared" si="123"/>
        <v>#REF!</v>
      </c>
      <c r="AM831" s="10" t="e">
        <f>#REF!</f>
        <v>#REF!</v>
      </c>
      <c r="AN831" s="10" t="e">
        <f>#REF!</f>
        <v>#REF!</v>
      </c>
      <c r="AO831" s="23" t="e">
        <f>#REF!</f>
        <v>#REF!</v>
      </c>
    </row>
    <row r="832" spans="1:41" s="220" customFormat="1">
      <c r="A832" s="239"/>
      <c r="B832" s="231"/>
      <c r="C832" s="231"/>
      <c r="D832" s="232"/>
      <c r="E832" s="231"/>
      <c r="F832" s="231"/>
      <c r="G832" s="134"/>
      <c r="H832" s="130"/>
      <c r="I832" s="130"/>
      <c r="J832" s="130"/>
      <c r="K832" s="130"/>
      <c r="L832" s="130"/>
      <c r="M832" s="233"/>
      <c r="U832" s="247"/>
      <c r="V832" s="226"/>
      <c r="W832" s="221"/>
      <c r="X832" s="225"/>
      <c r="Y832" s="216"/>
      <c r="Z832" s="216"/>
      <c r="AA832" s="235"/>
      <c r="AB832" s="217"/>
      <c r="AC832" s="215"/>
      <c r="AD832" s="215"/>
      <c r="AE832" s="129"/>
      <c r="AF832" s="129"/>
      <c r="AG832" s="129"/>
      <c r="AH832" s="10" t="e">
        <f>#REF!*#REF!</f>
        <v>#REF!</v>
      </c>
      <c r="AI832" s="10" t="e">
        <f>#REF!*#REF!</f>
        <v>#REF!</v>
      </c>
      <c r="AJ832" s="10" t="e">
        <f>IF(#REF!='User Input'!$C$1,1,0)</f>
        <v>#REF!</v>
      </c>
      <c r="AK832" s="10" t="e">
        <f t="shared" si="124"/>
        <v>#REF!</v>
      </c>
      <c r="AL832" s="10" t="e">
        <f t="shared" si="123"/>
        <v>#REF!</v>
      </c>
      <c r="AM832" s="10" t="e">
        <f>#REF!</f>
        <v>#REF!</v>
      </c>
      <c r="AN832" s="10" t="e">
        <f>#REF!</f>
        <v>#REF!</v>
      </c>
      <c r="AO832" s="23" t="e">
        <f>#REF!</f>
        <v>#REF!</v>
      </c>
    </row>
    <row r="833" spans="1:41" s="220" customFormat="1">
      <c r="A833" s="239"/>
      <c r="B833" s="231"/>
      <c r="C833" s="231"/>
      <c r="D833" s="232"/>
      <c r="E833" s="231"/>
      <c r="F833" s="231"/>
      <c r="G833" s="134"/>
      <c r="H833" s="130"/>
      <c r="I833" s="130"/>
      <c r="J833" s="130"/>
      <c r="K833" s="130"/>
      <c r="L833" s="130"/>
      <c r="M833" s="233"/>
      <c r="U833" s="247"/>
      <c r="V833" s="226"/>
      <c r="W833" s="221"/>
      <c r="X833" s="225"/>
      <c r="Y833" s="216"/>
      <c r="Z833" s="216"/>
      <c r="AA833" s="235"/>
      <c r="AB833" s="217"/>
      <c r="AC833" s="215"/>
      <c r="AD833" s="215"/>
      <c r="AE833" s="129"/>
      <c r="AF833" s="129"/>
      <c r="AG833" s="129"/>
      <c r="AH833" s="10" t="e">
        <f>#REF!*#REF!</f>
        <v>#REF!</v>
      </c>
      <c r="AI833" s="10" t="e">
        <f>#REF!*#REF!</f>
        <v>#REF!</v>
      </c>
      <c r="AJ833" s="10" t="e">
        <f>IF(#REF!='User Input'!$C$1,1,0)</f>
        <v>#REF!</v>
      </c>
      <c r="AK833" s="10" t="e">
        <f t="shared" si="124"/>
        <v>#REF!</v>
      </c>
      <c r="AL833" s="10" t="e">
        <f t="shared" si="123"/>
        <v>#REF!</v>
      </c>
      <c r="AM833" s="10" t="e">
        <f>#REF!</f>
        <v>#REF!</v>
      </c>
      <c r="AN833" s="10" t="e">
        <f>#REF!</f>
        <v>#REF!</v>
      </c>
      <c r="AO833" s="23" t="e">
        <f>#REF!</f>
        <v>#REF!</v>
      </c>
    </row>
    <row r="834" spans="1:41" s="220" customFormat="1">
      <c r="A834" s="239"/>
      <c r="B834" s="231"/>
      <c r="C834" s="231"/>
      <c r="D834" s="232"/>
      <c r="E834" s="231"/>
      <c r="F834" s="231"/>
      <c r="G834" s="134"/>
      <c r="H834" s="130"/>
      <c r="I834" s="130"/>
      <c r="J834" s="130"/>
      <c r="K834" s="130"/>
      <c r="L834" s="130"/>
      <c r="M834" s="233"/>
      <c r="U834" s="247"/>
      <c r="V834" s="226"/>
      <c r="W834" s="221"/>
      <c r="X834" s="225"/>
      <c r="Y834" s="216"/>
      <c r="Z834" s="216"/>
      <c r="AA834" s="235"/>
      <c r="AB834" s="217"/>
      <c r="AC834" s="215"/>
      <c r="AD834" s="215"/>
      <c r="AE834" s="129"/>
      <c r="AF834" s="129"/>
      <c r="AG834" s="129"/>
      <c r="AH834" s="10" t="e">
        <f>#REF!*#REF!</f>
        <v>#REF!</v>
      </c>
      <c r="AI834" s="10" t="e">
        <f>#REF!*#REF!</f>
        <v>#REF!</v>
      </c>
      <c r="AJ834" s="10" t="e">
        <f>IF(#REF!='User Input'!$C$1,1,0)</f>
        <v>#REF!</v>
      </c>
      <c r="AK834" s="10" t="e">
        <f t="shared" si="124"/>
        <v>#REF!</v>
      </c>
      <c r="AL834" s="10" t="e">
        <f t="shared" si="123"/>
        <v>#REF!</v>
      </c>
      <c r="AM834" s="10" t="e">
        <f>#REF!</f>
        <v>#REF!</v>
      </c>
      <c r="AN834" s="10" t="e">
        <f>#REF!</f>
        <v>#REF!</v>
      </c>
      <c r="AO834" s="23" t="e">
        <f>#REF!</f>
        <v>#REF!</v>
      </c>
    </row>
    <row r="835" spans="1:41" s="220" customFormat="1">
      <c r="A835" s="239"/>
      <c r="B835" s="231"/>
      <c r="C835" s="231"/>
      <c r="D835" s="232"/>
      <c r="E835" s="231"/>
      <c r="F835" s="231"/>
      <c r="G835" s="134"/>
      <c r="H835" s="130"/>
      <c r="I835" s="130"/>
      <c r="J835" s="130"/>
      <c r="K835" s="130"/>
      <c r="L835" s="130"/>
      <c r="M835" s="233"/>
      <c r="U835" s="247"/>
      <c r="V835" s="226"/>
      <c r="W835" s="221"/>
      <c r="X835" s="225"/>
      <c r="Y835" s="216"/>
      <c r="Z835" s="216"/>
      <c r="AA835" s="235"/>
      <c r="AB835" s="217"/>
      <c r="AC835" s="215"/>
      <c r="AD835" s="215"/>
      <c r="AE835" s="129"/>
      <c r="AF835" s="129"/>
      <c r="AG835" s="129"/>
      <c r="AH835" s="10" t="e">
        <f>#REF!*#REF!</f>
        <v>#REF!</v>
      </c>
      <c r="AI835" s="10" t="e">
        <f>#REF!*#REF!</f>
        <v>#REF!</v>
      </c>
      <c r="AJ835" s="10" t="e">
        <f>IF(#REF!='User Input'!$C$1,1,0)</f>
        <v>#REF!</v>
      </c>
      <c r="AK835" s="10" t="e">
        <f t="shared" si="124"/>
        <v>#REF!</v>
      </c>
      <c r="AL835" s="10" t="e">
        <f t="shared" ref="AL835:AL898" si="125">IF(AK835=AK834,0,AK835)</f>
        <v>#REF!</v>
      </c>
      <c r="AM835" s="10" t="e">
        <f>#REF!</f>
        <v>#REF!</v>
      </c>
      <c r="AN835" s="10" t="e">
        <f>#REF!</f>
        <v>#REF!</v>
      </c>
      <c r="AO835" s="23" t="e">
        <f>#REF!</f>
        <v>#REF!</v>
      </c>
    </row>
    <row r="836" spans="1:41" s="220" customFormat="1">
      <c r="A836" s="239"/>
      <c r="B836" s="231"/>
      <c r="C836" s="231"/>
      <c r="D836" s="232"/>
      <c r="E836" s="231"/>
      <c r="F836" s="231"/>
      <c r="G836" s="134"/>
      <c r="H836" s="130"/>
      <c r="I836" s="130"/>
      <c r="J836" s="130"/>
      <c r="K836" s="130"/>
      <c r="L836" s="130"/>
      <c r="M836" s="233"/>
      <c r="U836" s="247"/>
      <c r="V836" s="226"/>
      <c r="W836" s="221"/>
      <c r="X836" s="225"/>
      <c r="Y836" s="216"/>
      <c r="Z836" s="216"/>
      <c r="AA836" s="235"/>
      <c r="AB836" s="217"/>
      <c r="AC836" s="215"/>
      <c r="AD836" s="215"/>
      <c r="AE836" s="129"/>
      <c r="AF836" s="129"/>
      <c r="AG836" s="129"/>
      <c r="AH836" s="10" t="e">
        <f>#REF!*#REF!</f>
        <v>#REF!</v>
      </c>
      <c r="AI836" s="10" t="e">
        <f>#REF!*#REF!</f>
        <v>#REF!</v>
      </c>
      <c r="AJ836" s="10" t="e">
        <f>IF(#REF!='User Input'!$C$1,1,0)</f>
        <v>#REF!</v>
      </c>
      <c r="AK836" s="10" t="e">
        <f t="shared" ref="AK836:AK899" si="126">AJ836+AK835</f>
        <v>#REF!</v>
      </c>
      <c r="AL836" s="10" t="e">
        <f t="shared" si="125"/>
        <v>#REF!</v>
      </c>
      <c r="AM836" s="10" t="e">
        <f>#REF!</f>
        <v>#REF!</v>
      </c>
      <c r="AN836" s="10" t="e">
        <f>#REF!</f>
        <v>#REF!</v>
      </c>
      <c r="AO836" s="23" t="e">
        <f>#REF!</f>
        <v>#REF!</v>
      </c>
    </row>
    <row r="837" spans="1:41" s="220" customFormat="1">
      <c r="A837" s="239"/>
      <c r="B837" s="231"/>
      <c r="C837" s="231"/>
      <c r="D837" s="232"/>
      <c r="E837" s="231"/>
      <c r="F837" s="231"/>
      <c r="G837" s="134"/>
      <c r="H837" s="130"/>
      <c r="I837" s="130"/>
      <c r="J837" s="130"/>
      <c r="K837" s="130"/>
      <c r="L837" s="130"/>
      <c r="M837" s="233"/>
      <c r="U837" s="247"/>
      <c r="V837" s="226"/>
      <c r="W837" s="221"/>
      <c r="X837" s="225"/>
      <c r="Y837" s="216"/>
      <c r="Z837" s="216"/>
      <c r="AA837" s="235"/>
      <c r="AB837" s="217"/>
      <c r="AC837" s="215"/>
      <c r="AD837" s="215"/>
      <c r="AE837" s="129"/>
      <c r="AF837" s="129"/>
      <c r="AG837" s="129"/>
      <c r="AH837" s="10" t="e">
        <f>#REF!*#REF!</f>
        <v>#REF!</v>
      </c>
      <c r="AI837" s="10" t="e">
        <f>#REF!*#REF!</f>
        <v>#REF!</v>
      </c>
      <c r="AJ837" s="10" t="e">
        <f>IF(#REF!='User Input'!$C$1,1,0)</f>
        <v>#REF!</v>
      </c>
      <c r="AK837" s="10" t="e">
        <f t="shared" si="126"/>
        <v>#REF!</v>
      </c>
      <c r="AL837" s="10" t="e">
        <f t="shared" si="125"/>
        <v>#REF!</v>
      </c>
      <c r="AM837" s="10" t="e">
        <f>#REF!</f>
        <v>#REF!</v>
      </c>
      <c r="AN837" s="10" t="e">
        <f>#REF!</f>
        <v>#REF!</v>
      </c>
      <c r="AO837" s="23" t="e">
        <f>#REF!</f>
        <v>#REF!</v>
      </c>
    </row>
    <row r="838" spans="1:41" s="220" customFormat="1">
      <c r="A838" s="239"/>
      <c r="B838" s="231"/>
      <c r="C838" s="231"/>
      <c r="D838" s="232"/>
      <c r="E838" s="231"/>
      <c r="F838" s="231"/>
      <c r="G838" s="134"/>
      <c r="H838" s="130"/>
      <c r="I838" s="130"/>
      <c r="J838" s="130"/>
      <c r="K838" s="130"/>
      <c r="L838" s="130"/>
      <c r="M838" s="233"/>
      <c r="U838" s="247"/>
      <c r="V838" s="226"/>
      <c r="W838" s="221"/>
      <c r="X838" s="225"/>
      <c r="Y838" s="216"/>
      <c r="Z838" s="216"/>
      <c r="AA838" s="235"/>
      <c r="AB838" s="217"/>
      <c r="AC838" s="215"/>
      <c r="AD838" s="215"/>
      <c r="AE838" s="129"/>
      <c r="AF838" s="129"/>
      <c r="AG838" s="129"/>
      <c r="AH838" s="10" t="e">
        <f>#REF!*#REF!</f>
        <v>#REF!</v>
      </c>
      <c r="AI838" s="10" t="e">
        <f>#REF!*#REF!</f>
        <v>#REF!</v>
      </c>
      <c r="AJ838" s="10" t="e">
        <f>IF(#REF!='User Input'!$C$1,1,0)</f>
        <v>#REF!</v>
      </c>
      <c r="AK838" s="10" t="e">
        <f t="shared" si="126"/>
        <v>#REF!</v>
      </c>
      <c r="AL838" s="10" t="e">
        <f t="shared" si="125"/>
        <v>#REF!</v>
      </c>
      <c r="AM838" s="10" t="e">
        <f>#REF!</f>
        <v>#REF!</v>
      </c>
      <c r="AN838" s="10" t="e">
        <f>#REF!</f>
        <v>#REF!</v>
      </c>
      <c r="AO838" s="23" t="e">
        <f>#REF!</f>
        <v>#REF!</v>
      </c>
    </row>
    <row r="839" spans="1:41" s="220" customFormat="1">
      <c r="A839" s="239"/>
      <c r="B839" s="231"/>
      <c r="C839" s="231"/>
      <c r="D839" s="232"/>
      <c r="E839" s="231"/>
      <c r="F839" s="231"/>
      <c r="G839" s="134"/>
      <c r="H839" s="130"/>
      <c r="I839" s="130"/>
      <c r="J839" s="130"/>
      <c r="K839" s="130"/>
      <c r="L839" s="130"/>
      <c r="M839" s="233"/>
      <c r="U839" s="247"/>
      <c r="V839" s="226"/>
      <c r="W839" s="221"/>
      <c r="X839" s="225"/>
      <c r="Y839" s="216"/>
      <c r="Z839" s="216"/>
      <c r="AA839" s="235"/>
      <c r="AB839" s="217"/>
      <c r="AC839" s="215"/>
      <c r="AD839" s="215"/>
      <c r="AE839" s="129"/>
      <c r="AF839" s="129"/>
      <c r="AG839" s="129"/>
      <c r="AH839" s="10" t="e">
        <f>#REF!*#REF!</f>
        <v>#REF!</v>
      </c>
      <c r="AI839" s="10" t="e">
        <f>#REF!*#REF!</f>
        <v>#REF!</v>
      </c>
      <c r="AJ839" s="10" t="e">
        <f>IF(#REF!='User Input'!$C$1,1,0)</f>
        <v>#REF!</v>
      </c>
      <c r="AK839" s="10" t="e">
        <f t="shared" si="126"/>
        <v>#REF!</v>
      </c>
      <c r="AL839" s="10" t="e">
        <f t="shared" si="125"/>
        <v>#REF!</v>
      </c>
      <c r="AM839" s="10" t="e">
        <f>#REF!</f>
        <v>#REF!</v>
      </c>
      <c r="AN839" s="10" t="e">
        <f>#REF!</f>
        <v>#REF!</v>
      </c>
      <c r="AO839" s="23" t="e">
        <f>#REF!</f>
        <v>#REF!</v>
      </c>
    </row>
    <row r="840" spans="1:41" s="220" customFormat="1">
      <c r="A840" s="239"/>
      <c r="B840" s="231"/>
      <c r="C840" s="231"/>
      <c r="D840" s="232"/>
      <c r="E840" s="231"/>
      <c r="F840" s="231"/>
      <c r="G840" s="134"/>
      <c r="H840" s="130"/>
      <c r="I840" s="130"/>
      <c r="J840" s="130"/>
      <c r="K840" s="130"/>
      <c r="L840" s="130"/>
      <c r="M840" s="233"/>
      <c r="U840" s="247"/>
      <c r="V840" s="226"/>
      <c r="W840" s="221"/>
      <c r="X840" s="225"/>
      <c r="Y840" s="216"/>
      <c r="Z840" s="216"/>
      <c r="AA840" s="235"/>
      <c r="AB840" s="217"/>
      <c r="AC840" s="215"/>
      <c r="AD840" s="215"/>
      <c r="AE840" s="129"/>
      <c r="AF840" s="129"/>
      <c r="AG840" s="129"/>
      <c r="AH840" s="10" t="e">
        <f>#REF!*#REF!</f>
        <v>#REF!</v>
      </c>
      <c r="AI840" s="10" t="e">
        <f>#REF!*#REF!</f>
        <v>#REF!</v>
      </c>
      <c r="AJ840" s="10" t="e">
        <f>IF(#REF!='User Input'!$C$1,1,0)</f>
        <v>#REF!</v>
      </c>
      <c r="AK840" s="10" t="e">
        <f t="shared" si="126"/>
        <v>#REF!</v>
      </c>
      <c r="AL840" s="10" t="e">
        <f t="shared" si="125"/>
        <v>#REF!</v>
      </c>
      <c r="AM840" s="10" t="e">
        <f>#REF!</f>
        <v>#REF!</v>
      </c>
      <c r="AN840" s="10" t="e">
        <f>#REF!</f>
        <v>#REF!</v>
      </c>
      <c r="AO840" s="23" t="e">
        <f>#REF!</f>
        <v>#REF!</v>
      </c>
    </row>
    <row r="841" spans="1:41" s="220" customFormat="1">
      <c r="A841" s="239"/>
      <c r="B841" s="231"/>
      <c r="C841" s="231"/>
      <c r="D841" s="232"/>
      <c r="E841" s="231"/>
      <c r="F841" s="231"/>
      <c r="G841" s="134"/>
      <c r="H841" s="130"/>
      <c r="I841" s="130"/>
      <c r="J841" s="130"/>
      <c r="K841" s="130"/>
      <c r="L841" s="130"/>
      <c r="M841" s="233"/>
      <c r="U841" s="247"/>
      <c r="V841" s="226"/>
      <c r="W841" s="221"/>
      <c r="X841" s="225"/>
      <c r="Y841" s="216"/>
      <c r="Z841" s="216"/>
      <c r="AA841" s="235"/>
      <c r="AB841" s="217"/>
      <c r="AC841" s="215"/>
      <c r="AD841" s="215"/>
      <c r="AE841" s="129"/>
      <c r="AF841" s="129"/>
      <c r="AG841" s="129"/>
      <c r="AH841" s="10" t="e">
        <f>#REF!*#REF!</f>
        <v>#REF!</v>
      </c>
      <c r="AI841" s="10" t="e">
        <f>#REF!*#REF!</f>
        <v>#REF!</v>
      </c>
      <c r="AJ841" s="10" t="e">
        <f>IF(#REF!='User Input'!$C$1,1,0)</f>
        <v>#REF!</v>
      </c>
      <c r="AK841" s="10" t="e">
        <f t="shared" si="126"/>
        <v>#REF!</v>
      </c>
      <c r="AL841" s="10" t="e">
        <f t="shared" si="125"/>
        <v>#REF!</v>
      </c>
      <c r="AM841" s="10" t="e">
        <f>#REF!</f>
        <v>#REF!</v>
      </c>
      <c r="AN841" s="10" t="e">
        <f>#REF!</f>
        <v>#REF!</v>
      </c>
      <c r="AO841" s="23" t="e">
        <f>#REF!</f>
        <v>#REF!</v>
      </c>
    </row>
    <row r="842" spans="1:41" s="220" customFormat="1">
      <c r="A842" s="239"/>
      <c r="B842" s="231"/>
      <c r="C842" s="231"/>
      <c r="D842" s="232"/>
      <c r="E842" s="231"/>
      <c r="F842" s="231"/>
      <c r="G842" s="134"/>
      <c r="H842" s="130"/>
      <c r="I842" s="130"/>
      <c r="J842" s="130"/>
      <c r="K842" s="130"/>
      <c r="L842" s="130"/>
      <c r="M842" s="233"/>
      <c r="U842" s="247"/>
      <c r="V842" s="226"/>
      <c r="W842" s="221"/>
      <c r="X842" s="225"/>
      <c r="Y842" s="216"/>
      <c r="Z842" s="216"/>
      <c r="AA842" s="235"/>
      <c r="AB842" s="217"/>
      <c r="AC842" s="215"/>
      <c r="AD842" s="215"/>
      <c r="AE842" s="129"/>
      <c r="AF842" s="129"/>
      <c r="AG842" s="129"/>
      <c r="AH842" s="10" t="e">
        <f>#REF!*#REF!</f>
        <v>#REF!</v>
      </c>
      <c r="AI842" s="10" t="e">
        <f>#REF!*#REF!</f>
        <v>#REF!</v>
      </c>
      <c r="AJ842" s="10" t="e">
        <f>IF(#REF!='User Input'!$C$1,1,0)</f>
        <v>#REF!</v>
      </c>
      <c r="AK842" s="10" t="e">
        <f t="shared" si="126"/>
        <v>#REF!</v>
      </c>
      <c r="AL842" s="10" t="e">
        <f t="shared" si="125"/>
        <v>#REF!</v>
      </c>
      <c r="AM842" s="10" t="e">
        <f>#REF!</f>
        <v>#REF!</v>
      </c>
      <c r="AN842" s="10" t="e">
        <f>#REF!</f>
        <v>#REF!</v>
      </c>
      <c r="AO842" s="23" t="e">
        <f>#REF!</f>
        <v>#REF!</v>
      </c>
    </row>
    <row r="843" spans="1:41" s="220" customFormat="1">
      <c r="A843" s="239"/>
      <c r="B843" s="231"/>
      <c r="C843" s="231"/>
      <c r="D843" s="232"/>
      <c r="E843" s="231"/>
      <c r="F843" s="231"/>
      <c r="G843" s="134"/>
      <c r="H843" s="130"/>
      <c r="I843" s="130"/>
      <c r="J843" s="130"/>
      <c r="K843" s="130"/>
      <c r="L843" s="130"/>
      <c r="M843" s="233"/>
      <c r="U843" s="247"/>
      <c r="V843" s="226"/>
      <c r="W843" s="221"/>
      <c r="X843" s="225"/>
      <c r="Y843" s="216"/>
      <c r="Z843" s="216"/>
      <c r="AA843" s="235"/>
      <c r="AB843" s="217"/>
      <c r="AC843" s="215"/>
      <c r="AD843" s="215"/>
      <c r="AE843" s="129"/>
      <c r="AF843" s="129"/>
      <c r="AG843" s="129"/>
      <c r="AH843" s="10" t="e">
        <f>#REF!*#REF!</f>
        <v>#REF!</v>
      </c>
      <c r="AI843" s="10" t="e">
        <f>#REF!*#REF!</f>
        <v>#REF!</v>
      </c>
      <c r="AJ843" s="10" t="e">
        <f>IF(#REF!='User Input'!$C$1,1,0)</f>
        <v>#REF!</v>
      </c>
      <c r="AK843" s="10" t="e">
        <f t="shared" si="126"/>
        <v>#REF!</v>
      </c>
      <c r="AL843" s="10" t="e">
        <f t="shared" si="125"/>
        <v>#REF!</v>
      </c>
      <c r="AM843" s="10" t="e">
        <f>#REF!</f>
        <v>#REF!</v>
      </c>
      <c r="AN843" s="10" t="e">
        <f>#REF!</f>
        <v>#REF!</v>
      </c>
      <c r="AO843" s="23" t="e">
        <f>#REF!</f>
        <v>#REF!</v>
      </c>
    </row>
    <row r="844" spans="1:41" s="220" customFormat="1">
      <c r="A844" s="239"/>
      <c r="B844" s="231"/>
      <c r="C844" s="231"/>
      <c r="D844" s="232"/>
      <c r="E844" s="231"/>
      <c r="F844" s="231"/>
      <c r="G844" s="134"/>
      <c r="H844" s="130"/>
      <c r="I844" s="130"/>
      <c r="J844" s="130"/>
      <c r="K844" s="130"/>
      <c r="L844" s="130"/>
      <c r="M844" s="233"/>
      <c r="U844" s="247"/>
      <c r="V844" s="226"/>
      <c r="W844" s="221"/>
      <c r="X844" s="225"/>
      <c r="Y844" s="216"/>
      <c r="Z844" s="216"/>
      <c r="AA844" s="235"/>
      <c r="AB844" s="217"/>
      <c r="AC844" s="215"/>
      <c r="AD844" s="215"/>
      <c r="AE844" s="129"/>
      <c r="AF844" s="129"/>
      <c r="AG844" s="129"/>
      <c r="AH844" s="10" t="e">
        <f>#REF!*#REF!</f>
        <v>#REF!</v>
      </c>
      <c r="AI844" s="10" t="e">
        <f>#REF!*#REF!</f>
        <v>#REF!</v>
      </c>
      <c r="AJ844" s="10" t="e">
        <f>IF(#REF!='User Input'!$C$1,1,0)</f>
        <v>#REF!</v>
      </c>
      <c r="AK844" s="10" t="e">
        <f t="shared" si="126"/>
        <v>#REF!</v>
      </c>
      <c r="AL844" s="10" t="e">
        <f t="shared" si="125"/>
        <v>#REF!</v>
      </c>
      <c r="AM844" s="10" t="e">
        <f>#REF!</f>
        <v>#REF!</v>
      </c>
      <c r="AN844" s="10" t="e">
        <f>#REF!</f>
        <v>#REF!</v>
      </c>
      <c r="AO844" s="23" t="e">
        <f>#REF!</f>
        <v>#REF!</v>
      </c>
    </row>
    <row r="845" spans="1:41" s="220" customFormat="1">
      <c r="A845" s="239"/>
      <c r="B845" s="231"/>
      <c r="C845" s="231"/>
      <c r="D845" s="232"/>
      <c r="E845" s="231"/>
      <c r="F845" s="231"/>
      <c r="G845" s="134"/>
      <c r="H845" s="130"/>
      <c r="I845" s="130"/>
      <c r="J845" s="130"/>
      <c r="K845" s="130"/>
      <c r="L845" s="130"/>
      <c r="M845" s="233"/>
      <c r="U845" s="247"/>
      <c r="V845" s="226"/>
      <c r="W845" s="221"/>
      <c r="X845" s="225"/>
      <c r="Y845" s="216"/>
      <c r="Z845" s="216"/>
      <c r="AA845" s="235"/>
      <c r="AB845" s="217"/>
      <c r="AC845" s="215"/>
      <c r="AD845" s="215"/>
      <c r="AE845" s="129"/>
      <c r="AF845" s="129"/>
      <c r="AG845" s="129"/>
      <c r="AH845" s="10" t="e">
        <f>#REF!*#REF!</f>
        <v>#REF!</v>
      </c>
      <c r="AI845" s="10" t="e">
        <f>#REF!*#REF!</f>
        <v>#REF!</v>
      </c>
      <c r="AJ845" s="10" t="e">
        <f>IF(#REF!='User Input'!$C$1,1,0)</f>
        <v>#REF!</v>
      </c>
      <c r="AK845" s="10" t="e">
        <f t="shared" si="126"/>
        <v>#REF!</v>
      </c>
      <c r="AL845" s="10" t="e">
        <f t="shared" si="125"/>
        <v>#REF!</v>
      </c>
      <c r="AM845" s="10" t="e">
        <f>#REF!</f>
        <v>#REF!</v>
      </c>
      <c r="AN845" s="10" t="e">
        <f>#REF!</f>
        <v>#REF!</v>
      </c>
      <c r="AO845" s="23" t="e">
        <f>#REF!</f>
        <v>#REF!</v>
      </c>
    </row>
    <row r="846" spans="1:41" s="220" customFormat="1">
      <c r="A846" s="239"/>
      <c r="B846" s="231"/>
      <c r="C846" s="231"/>
      <c r="D846" s="232"/>
      <c r="E846" s="231"/>
      <c r="F846" s="231"/>
      <c r="G846" s="134"/>
      <c r="H846" s="130"/>
      <c r="I846" s="130"/>
      <c r="J846" s="130"/>
      <c r="K846" s="130"/>
      <c r="L846" s="130"/>
      <c r="M846" s="233"/>
      <c r="U846" s="247"/>
      <c r="V846" s="226"/>
      <c r="W846" s="221"/>
      <c r="X846" s="225"/>
      <c r="Y846" s="216"/>
      <c r="Z846" s="216"/>
      <c r="AA846" s="235"/>
      <c r="AB846" s="217"/>
      <c r="AC846" s="215"/>
      <c r="AD846" s="215"/>
      <c r="AE846" s="129"/>
      <c r="AF846" s="129"/>
      <c r="AG846" s="129"/>
      <c r="AH846" s="10" t="e">
        <f>#REF!*#REF!</f>
        <v>#REF!</v>
      </c>
      <c r="AI846" s="10" t="e">
        <f>#REF!*#REF!</f>
        <v>#REF!</v>
      </c>
      <c r="AJ846" s="10" t="e">
        <f>IF(#REF!='User Input'!$C$1,1,0)</f>
        <v>#REF!</v>
      </c>
      <c r="AK846" s="10" t="e">
        <f t="shared" si="126"/>
        <v>#REF!</v>
      </c>
      <c r="AL846" s="10" t="e">
        <f t="shared" si="125"/>
        <v>#REF!</v>
      </c>
      <c r="AM846" s="10" t="e">
        <f>#REF!</f>
        <v>#REF!</v>
      </c>
      <c r="AN846" s="10" t="e">
        <f>#REF!</f>
        <v>#REF!</v>
      </c>
      <c r="AO846" s="23" t="e">
        <f>#REF!</f>
        <v>#REF!</v>
      </c>
    </row>
    <row r="847" spans="1:41" s="220" customFormat="1">
      <c r="A847" s="239"/>
      <c r="B847" s="231"/>
      <c r="C847" s="231"/>
      <c r="D847" s="232"/>
      <c r="E847" s="231"/>
      <c r="F847" s="231"/>
      <c r="G847" s="134"/>
      <c r="H847" s="130"/>
      <c r="I847" s="130"/>
      <c r="J847" s="130"/>
      <c r="K847" s="130"/>
      <c r="L847" s="130"/>
      <c r="M847" s="233"/>
      <c r="U847" s="247"/>
      <c r="V847" s="226"/>
      <c r="W847" s="221"/>
      <c r="X847" s="225"/>
      <c r="Y847" s="216"/>
      <c r="Z847" s="216"/>
      <c r="AA847" s="235"/>
      <c r="AB847" s="217"/>
      <c r="AC847" s="215"/>
      <c r="AD847" s="215"/>
      <c r="AE847" s="129"/>
      <c r="AF847" s="129"/>
      <c r="AG847" s="129"/>
      <c r="AH847" s="10" t="e">
        <f>#REF!*#REF!</f>
        <v>#REF!</v>
      </c>
      <c r="AI847" s="10" t="e">
        <f>#REF!*#REF!</f>
        <v>#REF!</v>
      </c>
      <c r="AJ847" s="10" t="e">
        <f>IF(#REF!='User Input'!$C$1,1,0)</f>
        <v>#REF!</v>
      </c>
      <c r="AK847" s="10" t="e">
        <f t="shared" si="126"/>
        <v>#REF!</v>
      </c>
      <c r="AL847" s="10" t="e">
        <f t="shared" si="125"/>
        <v>#REF!</v>
      </c>
      <c r="AM847" s="10" t="e">
        <f>#REF!</f>
        <v>#REF!</v>
      </c>
      <c r="AN847" s="10" t="e">
        <f>#REF!</f>
        <v>#REF!</v>
      </c>
      <c r="AO847" s="23" t="e">
        <f>#REF!</f>
        <v>#REF!</v>
      </c>
    </row>
    <row r="848" spans="1:41" s="220" customFormat="1">
      <c r="A848" s="239"/>
      <c r="B848" s="231"/>
      <c r="C848" s="231"/>
      <c r="D848" s="232"/>
      <c r="E848" s="231"/>
      <c r="F848" s="231"/>
      <c r="G848" s="134"/>
      <c r="H848" s="130"/>
      <c r="I848" s="130"/>
      <c r="J848" s="130"/>
      <c r="K848" s="130"/>
      <c r="L848" s="130"/>
      <c r="M848" s="233"/>
      <c r="U848" s="247"/>
      <c r="V848" s="226"/>
      <c r="W848" s="221"/>
      <c r="X848" s="225"/>
      <c r="Y848" s="216"/>
      <c r="Z848" s="216"/>
      <c r="AA848" s="235"/>
      <c r="AB848" s="217"/>
      <c r="AC848" s="215"/>
      <c r="AD848" s="215"/>
      <c r="AE848" s="129"/>
      <c r="AF848" s="129"/>
      <c r="AG848" s="129"/>
      <c r="AH848" s="10" t="e">
        <f>#REF!*#REF!</f>
        <v>#REF!</v>
      </c>
      <c r="AI848" s="10" t="e">
        <f>#REF!*#REF!</f>
        <v>#REF!</v>
      </c>
      <c r="AJ848" s="10" t="e">
        <f>IF(#REF!='User Input'!$C$1,1,0)</f>
        <v>#REF!</v>
      </c>
      <c r="AK848" s="10" t="e">
        <f t="shared" si="126"/>
        <v>#REF!</v>
      </c>
      <c r="AL848" s="10" t="e">
        <f t="shared" si="125"/>
        <v>#REF!</v>
      </c>
      <c r="AM848" s="10" t="e">
        <f>#REF!</f>
        <v>#REF!</v>
      </c>
      <c r="AN848" s="10" t="e">
        <f>#REF!</f>
        <v>#REF!</v>
      </c>
      <c r="AO848" s="23" t="e">
        <f>#REF!</f>
        <v>#REF!</v>
      </c>
    </row>
    <row r="849" spans="1:41" s="220" customFormat="1">
      <c r="A849" s="239"/>
      <c r="B849" s="231"/>
      <c r="C849" s="231"/>
      <c r="D849" s="232"/>
      <c r="E849" s="231"/>
      <c r="F849" s="231"/>
      <c r="G849" s="134"/>
      <c r="H849" s="130"/>
      <c r="I849" s="130"/>
      <c r="J849" s="130"/>
      <c r="K849" s="130"/>
      <c r="L849" s="130"/>
      <c r="M849" s="233"/>
      <c r="U849" s="247"/>
      <c r="V849" s="226"/>
      <c r="W849" s="221"/>
      <c r="X849" s="225"/>
      <c r="Y849" s="216"/>
      <c r="Z849" s="216"/>
      <c r="AA849" s="235"/>
      <c r="AB849" s="217"/>
      <c r="AC849" s="215"/>
      <c r="AD849" s="215"/>
      <c r="AE849" s="129"/>
      <c r="AF849" s="129"/>
      <c r="AG849" s="129"/>
      <c r="AH849" s="10" t="e">
        <f>#REF!*#REF!</f>
        <v>#REF!</v>
      </c>
      <c r="AI849" s="10" t="e">
        <f>#REF!*#REF!</f>
        <v>#REF!</v>
      </c>
      <c r="AJ849" s="10" t="e">
        <f>IF(#REF!='User Input'!$C$1,1,0)</f>
        <v>#REF!</v>
      </c>
      <c r="AK849" s="10" t="e">
        <f t="shared" si="126"/>
        <v>#REF!</v>
      </c>
      <c r="AL849" s="10" t="e">
        <f t="shared" si="125"/>
        <v>#REF!</v>
      </c>
      <c r="AM849" s="10" t="e">
        <f>#REF!</f>
        <v>#REF!</v>
      </c>
      <c r="AN849" s="10" t="e">
        <f>#REF!</f>
        <v>#REF!</v>
      </c>
      <c r="AO849" s="23" t="e">
        <f>#REF!</f>
        <v>#REF!</v>
      </c>
    </row>
    <row r="850" spans="1:41" s="220" customFormat="1">
      <c r="A850" s="239"/>
      <c r="B850" s="231"/>
      <c r="C850" s="231"/>
      <c r="D850" s="232"/>
      <c r="E850" s="231"/>
      <c r="F850" s="231"/>
      <c r="G850" s="134"/>
      <c r="H850" s="130"/>
      <c r="I850" s="130"/>
      <c r="J850" s="130"/>
      <c r="K850" s="130"/>
      <c r="L850" s="130"/>
      <c r="M850" s="233"/>
      <c r="U850" s="247"/>
      <c r="V850" s="226"/>
      <c r="W850" s="221"/>
      <c r="X850" s="225"/>
      <c r="Y850" s="216"/>
      <c r="Z850" s="216"/>
      <c r="AA850" s="235"/>
      <c r="AB850" s="217"/>
      <c r="AC850" s="215"/>
      <c r="AD850" s="215"/>
      <c r="AE850" s="129"/>
      <c r="AF850" s="129"/>
      <c r="AG850" s="129"/>
      <c r="AH850" s="10" t="e">
        <f>#REF!*#REF!</f>
        <v>#REF!</v>
      </c>
      <c r="AI850" s="10" t="e">
        <f>#REF!*#REF!</f>
        <v>#REF!</v>
      </c>
      <c r="AJ850" s="10" t="e">
        <f>IF(#REF!='User Input'!$C$1,1,0)</f>
        <v>#REF!</v>
      </c>
      <c r="AK850" s="10" t="e">
        <f t="shared" si="126"/>
        <v>#REF!</v>
      </c>
      <c r="AL850" s="10" t="e">
        <f t="shared" si="125"/>
        <v>#REF!</v>
      </c>
      <c r="AM850" s="10" t="e">
        <f>#REF!</f>
        <v>#REF!</v>
      </c>
      <c r="AN850" s="10" t="e">
        <f>#REF!</f>
        <v>#REF!</v>
      </c>
      <c r="AO850" s="23" t="e">
        <f>#REF!</f>
        <v>#REF!</v>
      </c>
    </row>
    <row r="851" spans="1:41" s="220" customFormat="1">
      <c r="A851" s="239"/>
      <c r="B851" s="231"/>
      <c r="C851" s="231"/>
      <c r="D851" s="232"/>
      <c r="E851" s="231"/>
      <c r="F851" s="231"/>
      <c r="G851" s="134"/>
      <c r="H851" s="130"/>
      <c r="I851" s="130"/>
      <c r="J851" s="130"/>
      <c r="K851" s="130"/>
      <c r="L851" s="130"/>
      <c r="M851" s="233"/>
      <c r="U851" s="248"/>
      <c r="V851" s="226"/>
      <c r="W851" s="221"/>
      <c r="X851" s="225"/>
      <c r="Y851" s="216"/>
      <c r="Z851" s="216"/>
      <c r="AA851" s="235"/>
      <c r="AB851" s="217"/>
      <c r="AC851" s="215"/>
      <c r="AD851" s="215"/>
      <c r="AE851" s="129"/>
      <c r="AF851" s="129"/>
      <c r="AG851" s="129"/>
      <c r="AH851" s="10" t="e">
        <f>#REF!*#REF!</f>
        <v>#REF!</v>
      </c>
      <c r="AI851" s="10" t="e">
        <f>#REF!*#REF!</f>
        <v>#REF!</v>
      </c>
      <c r="AJ851" s="10" t="e">
        <f>IF(#REF!='User Input'!$C$1,1,0)</f>
        <v>#REF!</v>
      </c>
      <c r="AK851" s="10" t="e">
        <f t="shared" si="126"/>
        <v>#REF!</v>
      </c>
      <c r="AL851" s="10" t="e">
        <f t="shared" si="125"/>
        <v>#REF!</v>
      </c>
      <c r="AM851" s="10" t="e">
        <f>#REF!</f>
        <v>#REF!</v>
      </c>
      <c r="AN851" s="10" t="e">
        <f>#REF!</f>
        <v>#REF!</v>
      </c>
      <c r="AO851" s="23" t="e">
        <f>#REF!</f>
        <v>#REF!</v>
      </c>
    </row>
    <row r="852" spans="1:41" s="220" customFormat="1">
      <c r="A852" s="239"/>
      <c r="B852" s="231"/>
      <c r="C852" s="231"/>
      <c r="D852" s="232"/>
      <c r="E852" s="231"/>
      <c r="F852" s="231"/>
      <c r="G852" s="134"/>
      <c r="H852" s="130"/>
      <c r="I852" s="130"/>
      <c r="J852" s="130"/>
      <c r="K852" s="130"/>
      <c r="L852" s="130"/>
      <c r="M852" s="233"/>
      <c r="U852" s="249"/>
      <c r="V852" s="234"/>
      <c r="W852" s="221"/>
      <c r="X852" s="225"/>
      <c r="Y852" s="216"/>
      <c r="Z852" s="216"/>
      <c r="AA852" s="235"/>
      <c r="AB852" s="217"/>
      <c r="AC852" s="215"/>
      <c r="AD852" s="215"/>
      <c r="AE852" s="129"/>
      <c r="AF852" s="129"/>
      <c r="AG852" s="129"/>
      <c r="AH852" s="10" t="e">
        <f>#REF!*#REF!</f>
        <v>#REF!</v>
      </c>
      <c r="AI852" s="10" t="e">
        <f>#REF!*#REF!</f>
        <v>#REF!</v>
      </c>
      <c r="AJ852" s="10" t="e">
        <f>IF(#REF!='User Input'!$C$1,1,0)</f>
        <v>#REF!</v>
      </c>
      <c r="AK852" s="10" t="e">
        <f t="shared" si="126"/>
        <v>#REF!</v>
      </c>
      <c r="AL852" s="10" t="e">
        <f t="shared" si="125"/>
        <v>#REF!</v>
      </c>
      <c r="AM852" s="10" t="e">
        <f>#REF!</f>
        <v>#REF!</v>
      </c>
      <c r="AN852" s="10" t="e">
        <f>#REF!</f>
        <v>#REF!</v>
      </c>
      <c r="AO852" s="23" t="e">
        <f>#REF!</f>
        <v>#REF!</v>
      </c>
    </row>
    <row r="853" spans="1:41" s="220" customForma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t="e">
        <f>#REF!*#REF!</f>
        <v>#REF!</v>
      </c>
      <c r="AI853" s="10" t="e">
        <f>#REF!*#REF!</f>
        <v>#REF!</v>
      </c>
      <c r="AJ853" s="10" t="e">
        <f>IF(#REF!='User Input'!$C$1,1,0)</f>
        <v>#REF!</v>
      </c>
      <c r="AK853" s="10" t="e">
        <f t="shared" si="126"/>
        <v>#REF!</v>
      </c>
      <c r="AL853" s="10" t="e">
        <f t="shared" si="125"/>
        <v>#REF!</v>
      </c>
      <c r="AM853" s="10" t="e">
        <f>#REF!</f>
        <v>#REF!</v>
      </c>
      <c r="AN853" s="10" t="e">
        <f>#REF!</f>
        <v>#REF!</v>
      </c>
      <c r="AO853" s="23" t="e">
        <f>#REF!</f>
        <v>#REF!</v>
      </c>
    </row>
    <row r="854" spans="1:41" s="220" customForma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t="e">
        <f>#REF!*#REF!</f>
        <v>#REF!</v>
      </c>
      <c r="AI854" s="10" t="e">
        <f>#REF!*#REF!</f>
        <v>#REF!</v>
      </c>
      <c r="AJ854" s="10" t="e">
        <f>IF(#REF!='User Input'!$C$1,1,0)</f>
        <v>#REF!</v>
      </c>
      <c r="AK854" s="10" t="e">
        <f t="shared" si="126"/>
        <v>#REF!</v>
      </c>
      <c r="AL854" s="10" t="e">
        <f t="shared" si="125"/>
        <v>#REF!</v>
      </c>
      <c r="AM854" s="10" t="e">
        <f>#REF!</f>
        <v>#REF!</v>
      </c>
      <c r="AN854" s="10" t="e">
        <f>#REF!</f>
        <v>#REF!</v>
      </c>
      <c r="AO854" s="23" t="e">
        <f>#REF!</f>
        <v>#REF!</v>
      </c>
    </row>
    <row r="855" spans="1:41" s="220" customForma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t="e">
        <f>#REF!*#REF!</f>
        <v>#REF!</v>
      </c>
      <c r="AI855" s="10" t="e">
        <f>#REF!*#REF!</f>
        <v>#REF!</v>
      </c>
      <c r="AJ855" s="10" t="e">
        <f>IF(#REF!='User Input'!$C$1,1,0)</f>
        <v>#REF!</v>
      </c>
      <c r="AK855" s="10" t="e">
        <f t="shared" si="126"/>
        <v>#REF!</v>
      </c>
      <c r="AL855" s="10" t="e">
        <f t="shared" si="125"/>
        <v>#REF!</v>
      </c>
      <c r="AM855" s="10" t="e">
        <f>#REF!</f>
        <v>#REF!</v>
      </c>
      <c r="AN855" s="10" t="e">
        <f>#REF!</f>
        <v>#REF!</v>
      </c>
      <c r="AO855" s="23" t="e">
        <f>#REF!</f>
        <v>#REF!</v>
      </c>
    </row>
    <row r="856" spans="1:41" s="220" customForma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t="e">
        <f>#REF!*#REF!</f>
        <v>#REF!</v>
      </c>
      <c r="AI856" s="10" t="e">
        <f>#REF!*#REF!</f>
        <v>#REF!</v>
      </c>
      <c r="AJ856" s="10" t="e">
        <f>IF(#REF!='User Input'!$C$1,1,0)</f>
        <v>#REF!</v>
      </c>
      <c r="AK856" s="10" t="e">
        <f t="shared" si="126"/>
        <v>#REF!</v>
      </c>
      <c r="AL856" s="10" t="e">
        <f t="shared" si="125"/>
        <v>#REF!</v>
      </c>
      <c r="AM856" s="10" t="e">
        <f>#REF!</f>
        <v>#REF!</v>
      </c>
      <c r="AN856" s="10" t="e">
        <f>#REF!</f>
        <v>#REF!</v>
      </c>
      <c r="AO856" s="23" t="e">
        <f>#REF!</f>
        <v>#REF!</v>
      </c>
    </row>
    <row r="857" spans="1:41" s="220" customForma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t="e">
        <f>#REF!*#REF!</f>
        <v>#REF!</v>
      </c>
      <c r="AI857" s="10" t="e">
        <f>#REF!*#REF!</f>
        <v>#REF!</v>
      </c>
      <c r="AJ857" s="10" t="e">
        <f>IF(#REF!='User Input'!$C$1,1,0)</f>
        <v>#REF!</v>
      </c>
      <c r="AK857" s="10" t="e">
        <f t="shared" si="126"/>
        <v>#REF!</v>
      </c>
      <c r="AL857" s="10" t="e">
        <f t="shared" si="125"/>
        <v>#REF!</v>
      </c>
      <c r="AM857" s="10" t="e">
        <f>#REF!</f>
        <v>#REF!</v>
      </c>
      <c r="AN857" s="10" t="e">
        <f>#REF!</f>
        <v>#REF!</v>
      </c>
      <c r="AO857" s="23" t="e">
        <f>#REF!</f>
        <v>#REF!</v>
      </c>
    </row>
    <row r="858" spans="1:41" s="220" customForma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t="e">
        <f>#REF!*#REF!</f>
        <v>#REF!</v>
      </c>
      <c r="AI858" s="10" t="e">
        <f>#REF!*#REF!</f>
        <v>#REF!</v>
      </c>
      <c r="AJ858" s="10" t="e">
        <f>IF(#REF!='User Input'!$C$1,1,0)</f>
        <v>#REF!</v>
      </c>
      <c r="AK858" s="10" t="e">
        <f t="shared" si="126"/>
        <v>#REF!</v>
      </c>
      <c r="AL858" s="10" t="e">
        <f t="shared" si="125"/>
        <v>#REF!</v>
      </c>
      <c r="AM858" s="10" t="e">
        <f>#REF!</f>
        <v>#REF!</v>
      </c>
      <c r="AN858" s="10" t="e">
        <f>#REF!</f>
        <v>#REF!</v>
      </c>
      <c r="AO858" s="23" t="e">
        <f>#REF!</f>
        <v>#REF!</v>
      </c>
    </row>
    <row r="859" spans="1:41" s="220" customForma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t="e">
        <f>#REF!*#REF!</f>
        <v>#REF!</v>
      </c>
      <c r="AI859" s="10" t="e">
        <f>#REF!*#REF!</f>
        <v>#REF!</v>
      </c>
      <c r="AJ859" s="10" t="e">
        <f>IF(#REF!='User Input'!$C$1,1,0)</f>
        <v>#REF!</v>
      </c>
      <c r="AK859" s="10" t="e">
        <f t="shared" si="126"/>
        <v>#REF!</v>
      </c>
      <c r="AL859" s="10" t="e">
        <f t="shared" si="125"/>
        <v>#REF!</v>
      </c>
      <c r="AM859" s="10" t="e">
        <f>#REF!</f>
        <v>#REF!</v>
      </c>
      <c r="AN859" s="10" t="e">
        <f>#REF!</f>
        <v>#REF!</v>
      </c>
      <c r="AO859" s="23" t="e">
        <f>#REF!</f>
        <v>#REF!</v>
      </c>
    </row>
    <row r="860" spans="1:41" s="220" customForma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t="e">
        <f>#REF!*#REF!</f>
        <v>#REF!</v>
      </c>
      <c r="AI860" s="10" t="e">
        <f>#REF!*#REF!</f>
        <v>#REF!</v>
      </c>
      <c r="AJ860" s="10" t="e">
        <f>IF(#REF!='User Input'!$C$1,1,0)</f>
        <v>#REF!</v>
      </c>
      <c r="AK860" s="10" t="e">
        <f t="shared" si="126"/>
        <v>#REF!</v>
      </c>
      <c r="AL860" s="10" t="e">
        <f t="shared" si="125"/>
        <v>#REF!</v>
      </c>
      <c r="AM860" s="10" t="e">
        <f>#REF!</f>
        <v>#REF!</v>
      </c>
      <c r="AN860" s="10" t="e">
        <f>#REF!</f>
        <v>#REF!</v>
      </c>
      <c r="AO860" s="23" t="e">
        <f>#REF!</f>
        <v>#REF!</v>
      </c>
    </row>
    <row r="861" spans="1:41" s="220" customForma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t="e">
        <f>#REF!*#REF!</f>
        <v>#REF!</v>
      </c>
      <c r="AI861" s="10" t="e">
        <f>#REF!*#REF!</f>
        <v>#REF!</v>
      </c>
      <c r="AJ861" s="10" t="e">
        <f>IF(#REF!='User Input'!$C$1,1,0)</f>
        <v>#REF!</v>
      </c>
      <c r="AK861" s="10" t="e">
        <f t="shared" si="126"/>
        <v>#REF!</v>
      </c>
      <c r="AL861" s="10" t="e">
        <f t="shared" si="125"/>
        <v>#REF!</v>
      </c>
      <c r="AM861" s="10" t="e">
        <f>#REF!</f>
        <v>#REF!</v>
      </c>
      <c r="AN861" s="10" t="e">
        <f>#REF!</f>
        <v>#REF!</v>
      </c>
      <c r="AO861" s="23" t="e">
        <f>#REF!</f>
        <v>#REF!</v>
      </c>
    </row>
    <row r="862" spans="1:41" s="220" customForma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t="e">
        <f>#REF!*#REF!</f>
        <v>#REF!</v>
      </c>
      <c r="AI862" s="10" t="e">
        <f>#REF!*#REF!</f>
        <v>#REF!</v>
      </c>
      <c r="AJ862" s="10" t="e">
        <f>IF(#REF!='User Input'!$C$1,1,0)</f>
        <v>#REF!</v>
      </c>
      <c r="AK862" s="10" t="e">
        <f t="shared" si="126"/>
        <v>#REF!</v>
      </c>
      <c r="AL862" s="10" t="e">
        <f t="shared" si="125"/>
        <v>#REF!</v>
      </c>
      <c r="AM862" s="10" t="e">
        <f>#REF!</f>
        <v>#REF!</v>
      </c>
      <c r="AN862" s="10" t="e">
        <f>#REF!</f>
        <v>#REF!</v>
      </c>
      <c r="AO862" s="23" t="e">
        <f>#REF!</f>
        <v>#REF!</v>
      </c>
    </row>
    <row r="863" spans="1:41" s="220" customForma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t="e">
        <f>#REF!*#REF!</f>
        <v>#REF!</v>
      </c>
      <c r="AI863" s="10" t="e">
        <f>#REF!*#REF!</f>
        <v>#REF!</v>
      </c>
      <c r="AJ863" s="10" t="e">
        <f>IF(#REF!='User Input'!$C$1,1,0)</f>
        <v>#REF!</v>
      </c>
      <c r="AK863" s="10" t="e">
        <f t="shared" si="126"/>
        <v>#REF!</v>
      </c>
      <c r="AL863" s="10" t="e">
        <f t="shared" si="125"/>
        <v>#REF!</v>
      </c>
      <c r="AM863" s="10" t="e">
        <f>#REF!</f>
        <v>#REF!</v>
      </c>
      <c r="AN863" s="10" t="e">
        <f>#REF!</f>
        <v>#REF!</v>
      </c>
      <c r="AO863" s="23" t="e">
        <f>#REF!</f>
        <v>#REF!</v>
      </c>
    </row>
    <row r="864" spans="1:41" s="220" customForma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t="e">
        <f>#REF!*#REF!</f>
        <v>#REF!</v>
      </c>
      <c r="AI864" s="10" t="e">
        <f>#REF!*#REF!</f>
        <v>#REF!</v>
      </c>
      <c r="AJ864" s="10" t="e">
        <f>IF(#REF!='User Input'!$C$1,1,0)</f>
        <v>#REF!</v>
      </c>
      <c r="AK864" s="10" t="e">
        <f t="shared" si="126"/>
        <v>#REF!</v>
      </c>
      <c r="AL864" s="10" t="e">
        <f t="shared" si="125"/>
        <v>#REF!</v>
      </c>
      <c r="AM864" s="10" t="e">
        <f>#REF!</f>
        <v>#REF!</v>
      </c>
      <c r="AN864" s="10" t="e">
        <f>#REF!</f>
        <v>#REF!</v>
      </c>
      <c r="AO864" s="23" t="e">
        <f>#REF!</f>
        <v>#REF!</v>
      </c>
    </row>
    <row r="865" spans="1:41" s="220" customForma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t="e">
        <f>#REF!*#REF!</f>
        <v>#REF!</v>
      </c>
      <c r="AI865" s="10" t="e">
        <f>#REF!*#REF!</f>
        <v>#REF!</v>
      </c>
      <c r="AJ865" s="10" t="e">
        <f>IF(#REF!='User Input'!$C$1,1,0)</f>
        <v>#REF!</v>
      </c>
      <c r="AK865" s="10" t="e">
        <f t="shared" si="126"/>
        <v>#REF!</v>
      </c>
      <c r="AL865" s="10" t="e">
        <f t="shared" si="125"/>
        <v>#REF!</v>
      </c>
      <c r="AM865" s="10" t="e">
        <f>#REF!</f>
        <v>#REF!</v>
      </c>
      <c r="AN865" s="10" t="e">
        <f>#REF!</f>
        <v>#REF!</v>
      </c>
      <c r="AO865" s="23" t="e">
        <f>#REF!</f>
        <v>#REF!</v>
      </c>
    </row>
    <row r="866" spans="1:41" s="220" customForma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t="e">
        <f>#REF!*#REF!</f>
        <v>#REF!</v>
      </c>
      <c r="AI866" s="10" t="e">
        <f>#REF!*#REF!</f>
        <v>#REF!</v>
      </c>
      <c r="AJ866" s="10" t="e">
        <f>IF(#REF!='User Input'!$C$1,1,0)</f>
        <v>#REF!</v>
      </c>
      <c r="AK866" s="10" t="e">
        <f t="shared" si="126"/>
        <v>#REF!</v>
      </c>
      <c r="AL866" s="10" t="e">
        <f t="shared" si="125"/>
        <v>#REF!</v>
      </c>
      <c r="AM866" s="10" t="e">
        <f>#REF!</f>
        <v>#REF!</v>
      </c>
      <c r="AN866" s="10" t="e">
        <f>#REF!</f>
        <v>#REF!</v>
      </c>
      <c r="AO866" s="23" t="e">
        <f>#REF!</f>
        <v>#REF!</v>
      </c>
    </row>
    <row r="867" spans="1:41" s="220" customForma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t="e">
        <f>#REF!*#REF!</f>
        <v>#REF!</v>
      </c>
      <c r="AI867" s="10" t="e">
        <f>#REF!*#REF!</f>
        <v>#REF!</v>
      </c>
      <c r="AJ867" s="10" t="e">
        <f>IF(#REF!='User Input'!$C$1,1,0)</f>
        <v>#REF!</v>
      </c>
      <c r="AK867" s="10" t="e">
        <f t="shared" si="126"/>
        <v>#REF!</v>
      </c>
      <c r="AL867" s="10" t="e">
        <f t="shared" si="125"/>
        <v>#REF!</v>
      </c>
      <c r="AM867" s="10" t="e">
        <f>#REF!</f>
        <v>#REF!</v>
      </c>
      <c r="AN867" s="10" t="e">
        <f>#REF!</f>
        <v>#REF!</v>
      </c>
      <c r="AO867" s="23" t="e">
        <f>#REF!</f>
        <v>#REF!</v>
      </c>
    </row>
    <row r="868" spans="1:41" s="220" customForma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t="e">
        <f>#REF!*#REF!</f>
        <v>#REF!</v>
      </c>
      <c r="AI868" s="10" t="e">
        <f>#REF!*#REF!</f>
        <v>#REF!</v>
      </c>
      <c r="AJ868" s="10" t="e">
        <f>IF(#REF!='User Input'!$C$1,1,0)</f>
        <v>#REF!</v>
      </c>
      <c r="AK868" s="10" t="e">
        <f t="shared" si="126"/>
        <v>#REF!</v>
      </c>
      <c r="AL868" s="10" t="e">
        <f t="shared" si="125"/>
        <v>#REF!</v>
      </c>
      <c r="AM868" s="10" t="e">
        <f>#REF!</f>
        <v>#REF!</v>
      </c>
      <c r="AN868" s="10" t="e">
        <f>#REF!</f>
        <v>#REF!</v>
      </c>
      <c r="AO868" s="23" t="e">
        <f>#REF!</f>
        <v>#REF!</v>
      </c>
    </row>
    <row r="869" spans="1:41" s="220" customForma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t="e">
        <f>#REF!*#REF!</f>
        <v>#REF!</v>
      </c>
      <c r="AI869" s="10" t="e">
        <f>#REF!*#REF!</f>
        <v>#REF!</v>
      </c>
      <c r="AJ869" s="10" t="e">
        <f>IF(#REF!='User Input'!$C$1,1,0)</f>
        <v>#REF!</v>
      </c>
      <c r="AK869" s="10" t="e">
        <f t="shared" si="126"/>
        <v>#REF!</v>
      </c>
      <c r="AL869" s="10" t="e">
        <f t="shared" si="125"/>
        <v>#REF!</v>
      </c>
      <c r="AM869" s="10" t="e">
        <f>#REF!</f>
        <v>#REF!</v>
      </c>
      <c r="AN869" s="10" t="e">
        <f>#REF!</f>
        <v>#REF!</v>
      </c>
      <c r="AO869" s="23" t="e">
        <f>#REF!</f>
        <v>#REF!</v>
      </c>
    </row>
    <row r="870" spans="1:41" s="220" customForma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t="e">
        <f>#REF!*#REF!</f>
        <v>#REF!</v>
      </c>
      <c r="AI870" s="10" t="e">
        <f>#REF!*#REF!</f>
        <v>#REF!</v>
      </c>
      <c r="AJ870" s="10" t="e">
        <f>IF(#REF!='User Input'!$C$1,1,0)</f>
        <v>#REF!</v>
      </c>
      <c r="AK870" s="10" t="e">
        <f t="shared" si="126"/>
        <v>#REF!</v>
      </c>
      <c r="AL870" s="10" t="e">
        <f t="shared" si="125"/>
        <v>#REF!</v>
      </c>
      <c r="AM870" s="10" t="e">
        <f>#REF!</f>
        <v>#REF!</v>
      </c>
      <c r="AN870" s="10" t="e">
        <f>#REF!</f>
        <v>#REF!</v>
      </c>
      <c r="AO870" s="23" t="e">
        <f>#REF!</f>
        <v>#REF!</v>
      </c>
    </row>
    <row r="871" spans="1:41" s="220" customForma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t="e">
        <f>#REF!*#REF!</f>
        <v>#REF!</v>
      </c>
      <c r="AI871" s="10" t="e">
        <f>#REF!*#REF!</f>
        <v>#REF!</v>
      </c>
      <c r="AJ871" s="10" t="e">
        <f>IF(#REF!='User Input'!$C$1,1,0)</f>
        <v>#REF!</v>
      </c>
      <c r="AK871" s="10" t="e">
        <f t="shared" si="126"/>
        <v>#REF!</v>
      </c>
      <c r="AL871" s="10" t="e">
        <f t="shared" si="125"/>
        <v>#REF!</v>
      </c>
      <c r="AM871" s="10" t="e">
        <f>#REF!</f>
        <v>#REF!</v>
      </c>
      <c r="AN871" s="10" t="e">
        <f>#REF!</f>
        <v>#REF!</v>
      </c>
      <c r="AO871" s="23" t="e">
        <f>#REF!</f>
        <v>#REF!</v>
      </c>
    </row>
    <row r="872" spans="1:41" s="220" customForma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t="e">
        <f>#REF!*#REF!</f>
        <v>#REF!</v>
      </c>
      <c r="AI872" s="10" t="e">
        <f>#REF!*#REF!</f>
        <v>#REF!</v>
      </c>
      <c r="AJ872" s="10" t="e">
        <f>IF(#REF!='User Input'!$C$1,1,0)</f>
        <v>#REF!</v>
      </c>
      <c r="AK872" s="10" t="e">
        <f t="shared" si="126"/>
        <v>#REF!</v>
      </c>
      <c r="AL872" s="10" t="e">
        <f t="shared" si="125"/>
        <v>#REF!</v>
      </c>
      <c r="AM872" s="10" t="e">
        <f>#REF!</f>
        <v>#REF!</v>
      </c>
      <c r="AN872" s="10" t="e">
        <f>#REF!</f>
        <v>#REF!</v>
      </c>
      <c r="AO872" s="23" t="e">
        <f>#REF!</f>
        <v>#REF!</v>
      </c>
    </row>
    <row r="873" spans="1:41" s="220" customForma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t="e">
        <f>#REF!*#REF!</f>
        <v>#REF!</v>
      </c>
      <c r="AI873" s="10" t="e">
        <f>#REF!*#REF!</f>
        <v>#REF!</v>
      </c>
      <c r="AJ873" s="10" t="e">
        <f>IF(#REF!='User Input'!$C$1,1,0)</f>
        <v>#REF!</v>
      </c>
      <c r="AK873" s="10" t="e">
        <f t="shared" si="126"/>
        <v>#REF!</v>
      </c>
      <c r="AL873" s="10" t="e">
        <f t="shared" si="125"/>
        <v>#REF!</v>
      </c>
      <c r="AM873" s="10" t="e">
        <f>#REF!</f>
        <v>#REF!</v>
      </c>
      <c r="AN873" s="10" t="e">
        <f>#REF!</f>
        <v>#REF!</v>
      </c>
      <c r="AO873" s="23" t="e">
        <f>#REF!</f>
        <v>#REF!</v>
      </c>
    </row>
    <row r="874" spans="1:41" s="220" customForma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t="e">
        <f>#REF!*#REF!</f>
        <v>#REF!</v>
      </c>
      <c r="AI874" s="10" t="e">
        <f>#REF!*#REF!</f>
        <v>#REF!</v>
      </c>
      <c r="AJ874" s="10" t="e">
        <f>IF(#REF!='User Input'!$C$1,1,0)</f>
        <v>#REF!</v>
      </c>
      <c r="AK874" s="10" t="e">
        <f t="shared" si="126"/>
        <v>#REF!</v>
      </c>
      <c r="AL874" s="10" t="e">
        <f t="shared" si="125"/>
        <v>#REF!</v>
      </c>
      <c r="AM874" s="10" t="e">
        <f>#REF!</f>
        <v>#REF!</v>
      </c>
      <c r="AN874" s="10" t="e">
        <f>#REF!</f>
        <v>#REF!</v>
      </c>
      <c r="AO874" s="23" t="e">
        <f>#REF!</f>
        <v>#REF!</v>
      </c>
    </row>
    <row r="875" spans="1:41" s="220" customForma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t="e">
        <f>#REF!*#REF!</f>
        <v>#REF!</v>
      </c>
      <c r="AI875" s="10" t="e">
        <f>#REF!*#REF!</f>
        <v>#REF!</v>
      </c>
      <c r="AJ875" s="10" t="e">
        <f>IF(#REF!='User Input'!$C$1,1,0)</f>
        <v>#REF!</v>
      </c>
      <c r="AK875" s="10" t="e">
        <f t="shared" si="126"/>
        <v>#REF!</v>
      </c>
      <c r="AL875" s="10" t="e">
        <f t="shared" si="125"/>
        <v>#REF!</v>
      </c>
      <c r="AM875" s="10" t="e">
        <f>#REF!</f>
        <v>#REF!</v>
      </c>
      <c r="AN875" s="10" t="e">
        <f>#REF!</f>
        <v>#REF!</v>
      </c>
      <c r="AO875" s="23" t="e">
        <f>#REF!</f>
        <v>#REF!</v>
      </c>
    </row>
    <row r="876" spans="1:41" s="220" customForma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t="e">
        <f>#REF!*#REF!</f>
        <v>#REF!</v>
      </c>
      <c r="AI876" s="10" t="e">
        <f>#REF!*#REF!</f>
        <v>#REF!</v>
      </c>
      <c r="AJ876" s="10" t="e">
        <f>IF(#REF!='User Input'!$C$1,1,0)</f>
        <v>#REF!</v>
      </c>
      <c r="AK876" s="10" t="e">
        <f t="shared" si="126"/>
        <v>#REF!</v>
      </c>
      <c r="AL876" s="10" t="e">
        <f t="shared" si="125"/>
        <v>#REF!</v>
      </c>
      <c r="AM876" s="10" t="e">
        <f>#REF!</f>
        <v>#REF!</v>
      </c>
      <c r="AN876" s="10" t="e">
        <f>#REF!</f>
        <v>#REF!</v>
      </c>
      <c r="AO876" s="23" t="e">
        <f>#REF!</f>
        <v>#REF!</v>
      </c>
    </row>
    <row r="877" spans="1:41" s="220" customForma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t="e">
        <f>#REF!*#REF!</f>
        <v>#REF!</v>
      </c>
      <c r="AI877" s="10" t="e">
        <f>#REF!*#REF!</f>
        <v>#REF!</v>
      </c>
      <c r="AJ877" s="10" t="e">
        <f>IF(#REF!='User Input'!$C$1,1,0)</f>
        <v>#REF!</v>
      </c>
      <c r="AK877" s="10" t="e">
        <f t="shared" si="126"/>
        <v>#REF!</v>
      </c>
      <c r="AL877" s="10" t="e">
        <f t="shared" si="125"/>
        <v>#REF!</v>
      </c>
      <c r="AM877" s="10" t="e">
        <f>#REF!</f>
        <v>#REF!</v>
      </c>
      <c r="AN877" s="10" t="e">
        <f>#REF!</f>
        <v>#REF!</v>
      </c>
      <c r="AO877" s="23" t="e">
        <f>#REF!</f>
        <v>#REF!</v>
      </c>
    </row>
    <row r="878" spans="1:41" s="220" customForma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t="e">
        <f>#REF!*#REF!</f>
        <v>#REF!</v>
      </c>
      <c r="AI878" s="10" t="e">
        <f>#REF!*#REF!</f>
        <v>#REF!</v>
      </c>
      <c r="AJ878" s="10" t="e">
        <f>IF(#REF!='User Input'!$C$1,1,0)</f>
        <v>#REF!</v>
      </c>
      <c r="AK878" s="10" t="e">
        <f t="shared" si="126"/>
        <v>#REF!</v>
      </c>
      <c r="AL878" s="10" t="e">
        <f t="shared" si="125"/>
        <v>#REF!</v>
      </c>
      <c r="AM878" s="10" t="e">
        <f>#REF!</f>
        <v>#REF!</v>
      </c>
      <c r="AN878" s="10" t="e">
        <f>#REF!</f>
        <v>#REF!</v>
      </c>
      <c r="AO878" s="23" t="e">
        <f>#REF!</f>
        <v>#REF!</v>
      </c>
    </row>
    <row r="879" spans="1:41" s="220" customForma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t="e">
        <f>#REF!*#REF!</f>
        <v>#REF!</v>
      </c>
      <c r="AI879" s="10" t="e">
        <f>#REF!*#REF!</f>
        <v>#REF!</v>
      </c>
      <c r="AJ879" s="10" t="e">
        <f>IF(#REF!='User Input'!$C$1,1,0)</f>
        <v>#REF!</v>
      </c>
      <c r="AK879" s="10" t="e">
        <f t="shared" si="126"/>
        <v>#REF!</v>
      </c>
      <c r="AL879" s="10" t="e">
        <f t="shared" si="125"/>
        <v>#REF!</v>
      </c>
      <c r="AM879" s="10" t="e">
        <f>#REF!</f>
        <v>#REF!</v>
      </c>
      <c r="AN879" s="10" t="e">
        <f>#REF!</f>
        <v>#REF!</v>
      </c>
      <c r="AO879" s="23" t="e">
        <f>#REF!</f>
        <v>#REF!</v>
      </c>
    </row>
    <row r="880" spans="1:41" s="220" customForma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t="e">
        <f>#REF!*#REF!</f>
        <v>#REF!</v>
      </c>
      <c r="AI880" s="10" t="e">
        <f>#REF!*#REF!</f>
        <v>#REF!</v>
      </c>
      <c r="AJ880" s="10" t="e">
        <f>IF(#REF!='User Input'!$C$1,1,0)</f>
        <v>#REF!</v>
      </c>
      <c r="AK880" s="10" t="e">
        <f t="shared" si="126"/>
        <v>#REF!</v>
      </c>
      <c r="AL880" s="10" t="e">
        <f t="shared" si="125"/>
        <v>#REF!</v>
      </c>
      <c r="AM880" s="10" t="e">
        <f>#REF!</f>
        <v>#REF!</v>
      </c>
      <c r="AN880" s="10" t="e">
        <f>#REF!</f>
        <v>#REF!</v>
      </c>
      <c r="AO880" s="23" t="e">
        <f>#REF!</f>
        <v>#REF!</v>
      </c>
    </row>
    <row r="881" spans="1:41" s="220" customForma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t="e">
        <f>#REF!*#REF!</f>
        <v>#REF!</v>
      </c>
      <c r="AI881" s="10" t="e">
        <f>#REF!*#REF!</f>
        <v>#REF!</v>
      </c>
      <c r="AJ881" s="10" t="e">
        <f>IF(#REF!='User Input'!$C$1,1,0)</f>
        <v>#REF!</v>
      </c>
      <c r="AK881" s="10" t="e">
        <f t="shared" si="126"/>
        <v>#REF!</v>
      </c>
      <c r="AL881" s="10" t="e">
        <f t="shared" si="125"/>
        <v>#REF!</v>
      </c>
      <c r="AM881" s="10" t="e">
        <f>#REF!</f>
        <v>#REF!</v>
      </c>
      <c r="AN881" s="10" t="e">
        <f>#REF!</f>
        <v>#REF!</v>
      </c>
      <c r="AO881" s="23" t="e">
        <f>#REF!</f>
        <v>#REF!</v>
      </c>
    </row>
    <row r="882" spans="1:41" s="220" customForma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t="e">
        <f>#REF!*#REF!</f>
        <v>#REF!</v>
      </c>
      <c r="AI882" s="10" t="e">
        <f>#REF!*#REF!</f>
        <v>#REF!</v>
      </c>
      <c r="AJ882" s="10" t="e">
        <f>IF(#REF!='User Input'!$C$1,1,0)</f>
        <v>#REF!</v>
      </c>
      <c r="AK882" s="10" t="e">
        <f t="shared" si="126"/>
        <v>#REF!</v>
      </c>
      <c r="AL882" s="10" t="e">
        <f t="shared" si="125"/>
        <v>#REF!</v>
      </c>
      <c r="AM882" s="10" t="e">
        <f>#REF!</f>
        <v>#REF!</v>
      </c>
      <c r="AN882" s="10" t="e">
        <f>#REF!</f>
        <v>#REF!</v>
      </c>
      <c r="AO882" s="23" t="e">
        <f>#REF!</f>
        <v>#REF!</v>
      </c>
    </row>
    <row r="883" spans="1:41" s="220" customForma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t="e">
        <f>#REF!*#REF!</f>
        <v>#REF!</v>
      </c>
      <c r="AI883" s="10" t="e">
        <f>#REF!*#REF!</f>
        <v>#REF!</v>
      </c>
      <c r="AJ883" s="10" t="e">
        <f>IF(#REF!='User Input'!$C$1,1,0)</f>
        <v>#REF!</v>
      </c>
      <c r="AK883" s="10" t="e">
        <f t="shared" si="126"/>
        <v>#REF!</v>
      </c>
      <c r="AL883" s="10" t="e">
        <f t="shared" si="125"/>
        <v>#REF!</v>
      </c>
      <c r="AM883" s="10" t="e">
        <f>#REF!</f>
        <v>#REF!</v>
      </c>
      <c r="AN883" s="10" t="e">
        <f>#REF!</f>
        <v>#REF!</v>
      </c>
      <c r="AO883" s="23" t="e">
        <f>#REF!</f>
        <v>#REF!</v>
      </c>
    </row>
    <row r="884" spans="1:41" s="220" customForma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t="e">
        <f>#REF!*#REF!</f>
        <v>#REF!</v>
      </c>
      <c r="AI884" s="10" t="e">
        <f>#REF!*#REF!</f>
        <v>#REF!</v>
      </c>
      <c r="AJ884" s="10" t="e">
        <f>IF(#REF!='User Input'!$C$1,1,0)</f>
        <v>#REF!</v>
      </c>
      <c r="AK884" s="10" t="e">
        <f t="shared" si="126"/>
        <v>#REF!</v>
      </c>
      <c r="AL884" s="10" t="e">
        <f t="shared" si="125"/>
        <v>#REF!</v>
      </c>
      <c r="AM884" s="10" t="e">
        <f>#REF!</f>
        <v>#REF!</v>
      </c>
      <c r="AN884" s="10" t="e">
        <f>#REF!</f>
        <v>#REF!</v>
      </c>
      <c r="AO884" s="23" t="e">
        <f>#REF!</f>
        <v>#REF!</v>
      </c>
    </row>
    <row r="885" spans="1:41" s="220" customForma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t="e">
        <f>#REF!*#REF!</f>
        <v>#REF!</v>
      </c>
      <c r="AI885" s="10" t="e">
        <f>#REF!*#REF!</f>
        <v>#REF!</v>
      </c>
      <c r="AJ885" s="10" t="e">
        <f>IF(#REF!='User Input'!$C$1,1,0)</f>
        <v>#REF!</v>
      </c>
      <c r="AK885" s="10" t="e">
        <f t="shared" si="126"/>
        <v>#REF!</v>
      </c>
      <c r="AL885" s="10" t="e">
        <f t="shared" si="125"/>
        <v>#REF!</v>
      </c>
      <c r="AM885" s="10" t="e">
        <f>#REF!</f>
        <v>#REF!</v>
      </c>
      <c r="AN885" s="10" t="e">
        <f>#REF!</f>
        <v>#REF!</v>
      </c>
      <c r="AO885" s="23" t="e">
        <f>#REF!</f>
        <v>#REF!</v>
      </c>
    </row>
    <row r="886" spans="1:41" s="220" customForma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t="e">
        <f>#REF!*#REF!</f>
        <v>#REF!</v>
      </c>
      <c r="AI886" s="10" t="e">
        <f>#REF!*#REF!</f>
        <v>#REF!</v>
      </c>
      <c r="AJ886" s="10" t="e">
        <f>IF(#REF!='User Input'!$C$1,1,0)</f>
        <v>#REF!</v>
      </c>
      <c r="AK886" s="10" t="e">
        <f t="shared" si="126"/>
        <v>#REF!</v>
      </c>
      <c r="AL886" s="10" t="e">
        <f t="shared" si="125"/>
        <v>#REF!</v>
      </c>
      <c r="AM886" s="10" t="e">
        <f>#REF!</f>
        <v>#REF!</v>
      </c>
      <c r="AN886" s="10" t="e">
        <f>#REF!</f>
        <v>#REF!</v>
      </c>
      <c r="AO886" s="23" t="e">
        <f>#REF!</f>
        <v>#REF!</v>
      </c>
    </row>
    <row r="887" spans="1:41" s="220" customForma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t="e">
        <f>#REF!*#REF!</f>
        <v>#REF!</v>
      </c>
      <c r="AI887" s="10" t="e">
        <f>#REF!*#REF!</f>
        <v>#REF!</v>
      </c>
      <c r="AJ887" s="10" t="e">
        <f>IF(#REF!='User Input'!$C$1,1,0)</f>
        <v>#REF!</v>
      </c>
      <c r="AK887" s="10" t="e">
        <f t="shared" si="126"/>
        <v>#REF!</v>
      </c>
      <c r="AL887" s="10" t="e">
        <f t="shared" si="125"/>
        <v>#REF!</v>
      </c>
      <c r="AM887" s="10" t="e">
        <f>#REF!</f>
        <v>#REF!</v>
      </c>
      <c r="AN887" s="10" t="e">
        <f>#REF!</f>
        <v>#REF!</v>
      </c>
      <c r="AO887" s="23" t="e">
        <f>#REF!</f>
        <v>#REF!</v>
      </c>
    </row>
    <row r="888" spans="1:41" s="220" customForma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t="e">
        <f>#REF!*#REF!</f>
        <v>#REF!</v>
      </c>
      <c r="AI888" s="10" t="e">
        <f>#REF!*#REF!</f>
        <v>#REF!</v>
      </c>
      <c r="AJ888" s="10" t="e">
        <f>IF(#REF!='User Input'!$C$1,1,0)</f>
        <v>#REF!</v>
      </c>
      <c r="AK888" s="10" t="e">
        <f t="shared" si="126"/>
        <v>#REF!</v>
      </c>
      <c r="AL888" s="10" t="e">
        <f t="shared" si="125"/>
        <v>#REF!</v>
      </c>
      <c r="AM888" s="10" t="e">
        <f>#REF!</f>
        <v>#REF!</v>
      </c>
      <c r="AN888" s="10" t="e">
        <f>#REF!</f>
        <v>#REF!</v>
      </c>
      <c r="AO888" s="23" t="e">
        <f>#REF!</f>
        <v>#REF!</v>
      </c>
    </row>
    <row r="889" spans="1:41" s="220" customForma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t="e">
        <f>#REF!*#REF!</f>
        <v>#REF!</v>
      </c>
      <c r="AI889" s="10" t="e">
        <f>#REF!*#REF!</f>
        <v>#REF!</v>
      </c>
      <c r="AJ889" s="10" t="e">
        <f>IF(#REF!='User Input'!$C$1,1,0)</f>
        <v>#REF!</v>
      </c>
      <c r="AK889" s="10" t="e">
        <f t="shared" si="126"/>
        <v>#REF!</v>
      </c>
      <c r="AL889" s="10" t="e">
        <f t="shared" si="125"/>
        <v>#REF!</v>
      </c>
      <c r="AM889" s="10" t="e">
        <f>#REF!</f>
        <v>#REF!</v>
      </c>
      <c r="AN889" s="10" t="e">
        <f>#REF!</f>
        <v>#REF!</v>
      </c>
      <c r="AO889" s="23" t="e">
        <f>#REF!</f>
        <v>#REF!</v>
      </c>
    </row>
    <row r="890" spans="1:41" s="220" customForma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t="e">
        <f>#REF!*#REF!</f>
        <v>#REF!</v>
      </c>
      <c r="AI890" s="10" t="e">
        <f>#REF!*#REF!</f>
        <v>#REF!</v>
      </c>
      <c r="AJ890" s="10" t="e">
        <f>IF(#REF!='User Input'!$C$1,1,0)</f>
        <v>#REF!</v>
      </c>
      <c r="AK890" s="10" t="e">
        <f t="shared" si="126"/>
        <v>#REF!</v>
      </c>
      <c r="AL890" s="10" t="e">
        <f t="shared" si="125"/>
        <v>#REF!</v>
      </c>
      <c r="AM890" s="10" t="e">
        <f>#REF!</f>
        <v>#REF!</v>
      </c>
      <c r="AN890" s="10" t="e">
        <f>#REF!</f>
        <v>#REF!</v>
      </c>
      <c r="AO890" s="23" t="e">
        <f>#REF!</f>
        <v>#REF!</v>
      </c>
    </row>
    <row r="891" spans="1:41" s="220" customForma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t="e">
        <f>#REF!*#REF!</f>
        <v>#REF!</v>
      </c>
      <c r="AI891" s="10" t="e">
        <f>#REF!*#REF!</f>
        <v>#REF!</v>
      </c>
      <c r="AJ891" s="10" t="e">
        <f>IF(#REF!='User Input'!$C$1,1,0)</f>
        <v>#REF!</v>
      </c>
      <c r="AK891" s="10" t="e">
        <f t="shared" si="126"/>
        <v>#REF!</v>
      </c>
      <c r="AL891" s="10" t="e">
        <f t="shared" si="125"/>
        <v>#REF!</v>
      </c>
      <c r="AM891" s="10" t="e">
        <f>#REF!</f>
        <v>#REF!</v>
      </c>
      <c r="AN891" s="10" t="e">
        <f>#REF!</f>
        <v>#REF!</v>
      </c>
      <c r="AO891" s="23" t="e">
        <f>#REF!</f>
        <v>#REF!</v>
      </c>
    </row>
    <row r="892" spans="1:41" s="220" customForma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t="e">
        <f>#REF!*#REF!</f>
        <v>#REF!</v>
      </c>
      <c r="AI892" s="10" t="e">
        <f>#REF!*#REF!</f>
        <v>#REF!</v>
      </c>
      <c r="AJ892" s="10" t="e">
        <f>IF(#REF!='User Input'!$C$1,1,0)</f>
        <v>#REF!</v>
      </c>
      <c r="AK892" s="10" t="e">
        <f t="shared" si="126"/>
        <v>#REF!</v>
      </c>
      <c r="AL892" s="10" t="e">
        <f t="shared" si="125"/>
        <v>#REF!</v>
      </c>
      <c r="AM892" s="10" t="e">
        <f>#REF!</f>
        <v>#REF!</v>
      </c>
      <c r="AN892" s="10" t="e">
        <f>#REF!</f>
        <v>#REF!</v>
      </c>
      <c r="AO892" s="23" t="e">
        <f>#REF!</f>
        <v>#REF!</v>
      </c>
    </row>
    <row r="893" spans="1:41" s="220" customForma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t="e">
        <f>#REF!*#REF!</f>
        <v>#REF!</v>
      </c>
      <c r="AI893" s="10" t="e">
        <f>#REF!*#REF!</f>
        <v>#REF!</v>
      </c>
      <c r="AJ893" s="10" t="e">
        <f>IF(#REF!='User Input'!$C$1,1,0)</f>
        <v>#REF!</v>
      </c>
      <c r="AK893" s="10" t="e">
        <f t="shared" si="126"/>
        <v>#REF!</v>
      </c>
      <c r="AL893" s="10" t="e">
        <f t="shared" si="125"/>
        <v>#REF!</v>
      </c>
      <c r="AM893" s="10" t="e">
        <f>#REF!</f>
        <v>#REF!</v>
      </c>
      <c r="AN893" s="10" t="e">
        <f>#REF!</f>
        <v>#REF!</v>
      </c>
      <c r="AO893" s="23" t="e">
        <f>#REF!</f>
        <v>#REF!</v>
      </c>
    </row>
    <row r="894" spans="1:41" s="220" customForma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t="e">
        <f>#REF!*#REF!</f>
        <v>#REF!</v>
      </c>
      <c r="AI894" s="10" t="e">
        <f>#REF!*#REF!</f>
        <v>#REF!</v>
      </c>
      <c r="AJ894" s="10" t="e">
        <f>IF(#REF!='User Input'!$C$1,1,0)</f>
        <v>#REF!</v>
      </c>
      <c r="AK894" s="10" t="e">
        <f t="shared" si="126"/>
        <v>#REF!</v>
      </c>
      <c r="AL894" s="10" t="e">
        <f t="shared" si="125"/>
        <v>#REF!</v>
      </c>
      <c r="AM894" s="10" t="e">
        <f>#REF!</f>
        <v>#REF!</v>
      </c>
      <c r="AN894" s="10" t="e">
        <f>#REF!</f>
        <v>#REF!</v>
      </c>
      <c r="AO894" s="23" t="e">
        <f>#REF!</f>
        <v>#REF!</v>
      </c>
    </row>
    <row r="895" spans="1:41" s="220" customForma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t="e">
        <f>#REF!*#REF!</f>
        <v>#REF!</v>
      </c>
      <c r="AI895" s="10" t="e">
        <f>#REF!*#REF!</f>
        <v>#REF!</v>
      </c>
      <c r="AJ895" s="10" t="e">
        <f>IF(#REF!='User Input'!$C$1,1,0)</f>
        <v>#REF!</v>
      </c>
      <c r="AK895" s="10" t="e">
        <f t="shared" si="126"/>
        <v>#REF!</v>
      </c>
      <c r="AL895" s="10" t="e">
        <f t="shared" si="125"/>
        <v>#REF!</v>
      </c>
      <c r="AM895" s="10" t="e">
        <f>#REF!</f>
        <v>#REF!</v>
      </c>
      <c r="AN895" s="10" t="e">
        <f>#REF!</f>
        <v>#REF!</v>
      </c>
      <c r="AO895" s="23" t="e">
        <f>#REF!</f>
        <v>#REF!</v>
      </c>
    </row>
    <row r="896" spans="1:41" s="220" customForma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t="e">
        <f>#REF!*#REF!</f>
        <v>#REF!</v>
      </c>
      <c r="AI896" s="10" t="e">
        <f>#REF!*#REF!</f>
        <v>#REF!</v>
      </c>
      <c r="AJ896" s="10" t="e">
        <f>IF(#REF!='User Input'!$C$1,1,0)</f>
        <v>#REF!</v>
      </c>
      <c r="AK896" s="10" t="e">
        <f t="shared" si="126"/>
        <v>#REF!</v>
      </c>
      <c r="AL896" s="10" t="e">
        <f t="shared" si="125"/>
        <v>#REF!</v>
      </c>
      <c r="AM896" s="10" t="e">
        <f>#REF!</f>
        <v>#REF!</v>
      </c>
      <c r="AN896" s="10" t="e">
        <f>#REF!</f>
        <v>#REF!</v>
      </c>
      <c r="AO896" s="23" t="e">
        <f>#REF!</f>
        <v>#REF!</v>
      </c>
    </row>
    <row r="897" spans="1:41" s="220" customForma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t="e">
        <f>#REF!*#REF!</f>
        <v>#REF!</v>
      </c>
      <c r="AI897" s="10" t="e">
        <f>#REF!*#REF!</f>
        <v>#REF!</v>
      </c>
      <c r="AJ897" s="10" t="e">
        <f>IF(#REF!='User Input'!$C$1,1,0)</f>
        <v>#REF!</v>
      </c>
      <c r="AK897" s="10" t="e">
        <f t="shared" si="126"/>
        <v>#REF!</v>
      </c>
      <c r="AL897" s="10" t="e">
        <f t="shared" si="125"/>
        <v>#REF!</v>
      </c>
      <c r="AM897" s="10" t="e">
        <f>#REF!</f>
        <v>#REF!</v>
      </c>
      <c r="AN897" s="10" t="e">
        <f>#REF!</f>
        <v>#REF!</v>
      </c>
      <c r="AO897" s="23" t="e">
        <f>#REF!</f>
        <v>#REF!</v>
      </c>
    </row>
    <row r="898" spans="1:41" s="220" customForma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t="e">
        <f>#REF!*#REF!</f>
        <v>#REF!</v>
      </c>
      <c r="AI898" s="10" t="e">
        <f>#REF!*#REF!</f>
        <v>#REF!</v>
      </c>
      <c r="AJ898" s="10" t="e">
        <f>IF(#REF!='User Input'!$C$1,1,0)</f>
        <v>#REF!</v>
      </c>
      <c r="AK898" s="10" t="e">
        <f t="shared" si="126"/>
        <v>#REF!</v>
      </c>
      <c r="AL898" s="10" t="e">
        <f t="shared" si="125"/>
        <v>#REF!</v>
      </c>
      <c r="AM898" s="10" t="e">
        <f>#REF!</f>
        <v>#REF!</v>
      </c>
      <c r="AN898" s="10" t="e">
        <f>#REF!</f>
        <v>#REF!</v>
      </c>
      <c r="AO898" s="23" t="e">
        <f>#REF!</f>
        <v>#REF!</v>
      </c>
    </row>
    <row r="899" spans="1:41" s="220" customForma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t="e">
        <f>#REF!*#REF!</f>
        <v>#REF!</v>
      </c>
      <c r="AI899" s="10" t="e">
        <f>#REF!*#REF!</f>
        <v>#REF!</v>
      </c>
      <c r="AJ899" s="10" t="e">
        <f>IF(#REF!='User Input'!$C$1,1,0)</f>
        <v>#REF!</v>
      </c>
      <c r="AK899" s="10" t="e">
        <f t="shared" si="126"/>
        <v>#REF!</v>
      </c>
      <c r="AL899" s="10" t="e">
        <f t="shared" ref="AL899:AL962" si="127">IF(AK899=AK898,0,AK899)</f>
        <v>#REF!</v>
      </c>
      <c r="AM899" s="10" t="e">
        <f>#REF!</f>
        <v>#REF!</v>
      </c>
      <c r="AN899" s="10" t="e">
        <f>#REF!</f>
        <v>#REF!</v>
      </c>
      <c r="AO899" s="23" t="e">
        <f>#REF!</f>
        <v>#REF!</v>
      </c>
    </row>
    <row r="900" spans="1:41" s="220" customForma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t="e">
        <f>#REF!*#REF!</f>
        <v>#REF!</v>
      </c>
      <c r="AI900" s="10" t="e">
        <f>#REF!*#REF!</f>
        <v>#REF!</v>
      </c>
      <c r="AJ900" s="10" t="e">
        <f>IF(#REF!='User Input'!$C$1,1,0)</f>
        <v>#REF!</v>
      </c>
      <c r="AK900" s="10" t="e">
        <f t="shared" ref="AK900:AK963" si="128">AJ900+AK899</f>
        <v>#REF!</v>
      </c>
      <c r="AL900" s="10" t="e">
        <f t="shared" si="127"/>
        <v>#REF!</v>
      </c>
      <c r="AM900" s="10" t="e">
        <f>#REF!</f>
        <v>#REF!</v>
      </c>
      <c r="AN900" s="10" t="e">
        <f>#REF!</f>
        <v>#REF!</v>
      </c>
      <c r="AO900" s="23" t="e">
        <f>#REF!</f>
        <v>#REF!</v>
      </c>
    </row>
    <row r="901" spans="1:41" s="220" customForma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t="e">
        <f>#REF!*#REF!</f>
        <v>#REF!</v>
      </c>
      <c r="AI901" s="10" t="e">
        <f>#REF!*#REF!</f>
        <v>#REF!</v>
      </c>
      <c r="AJ901" s="10" t="e">
        <f>IF(#REF!='User Input'!$C$1,1,0)</f>
        <v>#REF!</v>
      </c>
      <c r="AK901" s="10" t="e">
        <f t="shared" si="128"/>
        <v>#REF!</v>
      </c>
      <c r="AL901" s="10" t="e">
        <f t="shared" si="127"/>
        <v>#REF!</v>
      </c>
      <c r="AM901" s="10" t="e">
        <f>#REF!</f>
        <v>#REF!</v>
      </c>
      <c r="AN901" s="10" t="e">
        <f>#REF!</f>
        <v>#REF!</v>
      </c>
      <c r="AO901" s="23" t="e">
        <f>#REF!</f>
        <v>#REF!</v>
      </c>
    </row>
    <row r="902" spans="1:41" s="220" customForma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t="e">
        <f>#REF!*#REF!</f>
        <v>#REF!</v>
      </c>
      <c r="AI902" s="10" t="e">
        <f>#REF!*#REF!</f>
        <v>#REF!</v>
      </c>
      <c r="AJ902" s="10" t="e">
        <f>IF(#REF!='User Input'!$C$1,1,0)</f>
        <v>#REF!</v>
      </c>
      <c r="AK902" s="10" t="e">
        <f t="shared" si="128"/>
        <v>#REF!</v>
      </c>
      <c r="AL902" s="10" t="e">
        <f t="shared" si="127"/>
        <v>#REF!</v>
      </c>
      <c r="AM902" s="10" t="e">
        <f>#REF!</f>
        <v>#REF!</v>
      </c>
      <c r="AN902" s="10" t="e">
        <f>#REF!</f>
        <v>#REF!</v>
      </c>
      <c r="AO902" s="23" t="e">
        <f>#REF!</f>
        <v>#REF!</v>
      </c>
    </row>
    <row r="903" spans="1:41" s="220" customForma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t="e">
        <f>#REF!*#REF!</f>
        <v>#REF!</v>
      </c>
      <c r="AI903" s="10" t="e">
        <f>#REF!*#REF!</f>
        <v>#REF!</v>
      </c>
      <c r="AJ903" s="10" t="e">
        <f>IF(#REF!='User Input'!$C$1,1,0)</f>
        <v>#REF!</v>
      </c>
      <c r="AK903" s="10" t="e">
        <f t="shared" si="128"/>
        <v>#REF!</v>
      </c>
      <c r="AL903" s="10" t="e">
        <f t="shared" si="127"/>
        <v>#REF!</v>
      </c>
      <c r="AM903" s="10" t="e">
        <f>#REF!</f>
        <v>#REF!</v>
      </c>
      <c r="AN903" s="10" t="e">
        <f>#REF!</f>
        <v>#REF!</v>
      </c>
      <c r="AO903" s="23" t="e">
        <f>#REF!</f>
        <v>#REF!</v>
      </c>
    </row>
    <row r="904" spans="1:41" s="220" customForma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t="e">
        <f>#REF!*#REF!</f>
        <v>#REF!</v>
      </c>
      <c r="AI904" s="10" t="e">
        <f>#REF!*#REF!</f>
        <v>#REF!</v>
      </c>
      <c r="AJ904" s="10" t="e">
        <f>IF(#REF!='User Input'!$C$1,1,0)</f>
        <v>#REF!</v>
      </c>
      <c r="AK904" s="10" t="e">
        <f t="shared" si="128"/>
        <v>#REF!</v>
      </c>
      <c r="AL904" s="10" t="e">
        <f t="shared" si="127"/>
        <v>#REF!</v>
      </c>
      <c r="AM904" s="10" t="e">
        <f>#REF!</f>
        <v>#REF!</v>
      </c>
      <c r="AN904" s="10" t="e">
        <f>#REF!</f>
        <v>#REF!</v>
      </c>
      <c r="AO904" s="23" t="e">
        <f>#REF!</f>
        <v>#REF!</v>
      </c>
    </row>
    <row r="905" spans="1:41" s="220" customForma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t="e">
        <f>#REF!*#REF!</f>
        <v>#REF!</v>
      </c>
      <c r="AI905" s="10" t="e">
        <f>#REF!*#REF!</f>
        <v>#REF!</v>
      </c>
      <c r="AJ905" s="10" t="e">
        <f>IF(#REF!='User Input'!$C$1,1,0)</f>
        <v>#REF!</v>
      </c>
      <c r="AK905" s="10" t="e">
        <f t="shared" si="128"/>
        <v>#REF!</v>
      </c>
      <c r="AL905" s="10" t="e">
        <f t="shared" si="127"/>
        <v>#REF!</v>
      </c>
      <c r="AM905" s="10" t="e">
        <f>#REF!</f>
        <v>#REF!</v>
      </c>
      <c r="AN905" s="10" t="e">
        <f>#REF!</f>
        <v>#REF!</v>
      </c>
      <c r="AO905" s="23" t="e">
        <f>#REF!</f>
        <v>#REF!</v>
      </c>
    </row>
    <row r="906" spans="1:41" s="220" customForma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t="e">
        <f>#REF!*#REF!</f>
        <v>#REF!</v>
      </c>
      <c r="AI906" s="10" t="e">
        <f>#REF!*#REF!</f>
        <v>#REF!</v>
      </c>
      <c r="AJ906" s="10" t="e">
        <f>IF(#REF!='User Input'!$C$1,1,0)</f>
        <v>#REF!</v>
      </c>
      <c r="AK906" s="10" t="e">
        <f t="shared" si="128"/>
        <v>#REF!</v>
      </c>
      <c r="AL906" s="10" t="e">
        <f t="shared" si="127"/>
        <v>#REF!</v>
      </c>
      <c r="AM906" s="10" t="e">
        <f>#REF!</f>
        <v>#REF!</v>
      </c>
      <c r="AN906" s="10" t="e">
        <f>#REF!</f>
        <v>#REF!</v>
      </c>
      <c r="AO906" s="23" t="e">
        <f>#REF!</f>
        <v>#REF!</v>
      </c>
    </row>
    <row r="907" spans="1:41" s="220" customForma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t="e">
        <f>#REF!*#REF!</f>
        <v>#REF!</v>
      </c>
      <c r="AI907" s="10" t="e">
        <f>#REF!*#REF!</f>
        <v>#REF!</v>
      </c>
      <c r="AJ907" s="10" t="e">
        <f>IF(#REF!='User Input'!$C$1,1,0)</f>
        <v>#REF!</v>
      </c>
      <c r="AK907" s="10" t="e">
        <f t="shared" si="128"/>
        <v>#REF!</v>
      </c>
      <c r="AL907" s="10" t="e">
        <f t="shared" si="127"/>
        <v>#REF!</v>
      </c>
      <c r="AM907" s="10" t="e">
        <f>#REF!</f>
        <v>#REF!</v>
      </c>
      <c r="AN907" s="10" t="e">
        <f>#REF!</f>
        <v>#REF!</v>
      </c>
      <c r="AO907" s="23" t="e">
        <f>#REF!</f>
        <v>#REF!</v>
      </c>
    </row>
    <row r="908" spans="1:41" s="220" customForma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t="e">
        <f>#REF!*#REF!</f>
        <v>#REF!</v>
      </c>
      <c r="AI908" s="10" t="e">
        <f>#REF!*#REF!</f>
        <v>#REF!</v>
      </c>
      <c r="AJ908" s="10" t="e">
        <f>IF(#REF!='User Input'!$C$1,1,0)</f>
        <v>#REF!</v>
      </c>
      <c r="AK908" s="10" t="e">
        <f t="shared" si="128"/>
        <v>#REF!</v>
      </c>
      <c r="AL908" s="10" t="e">
        <f t="shared" si="127"/>
        <v>#REF!</v>
      </c>
      <c r="AM908" s="10" t="e">
        <f>#REF!</f>
        <v>#REF!</v>
      </c>
      <c r="AN908" s="10" t="e">
        <f>#REF!</f>
        <v>#REF!</v>
      </c>
      <c r="AO908" s="23" t="e">
        <f>#REF!</f>
        <v>#REF!</v>
      </c>
    </row>
    <row r="909" spans="1:41" s="220" customForma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t="e">
        <f>#REF!*#REF!</f>
        <v>#REF!</v>
      </c>
      <c r="AI909" s="10" t="e">
        <f>#REF!*#REF!</f>
        <v>#REF!</v>
      </c>
      <c r="AJ909" s="10" t="e">
        <f>IF(#REF!='User Input'!$C$1,1,0)</f>
        <v>#REF!</v>
      </c>
      <c r="AK909" s="10" t="e">
        <f t="shared" si="128"/>
        <v>#REF!</v>
      </c>
      <c r="AL909" s="10" t="e">
        <f t="shared" si="127"/>
        <v>#REF!</v>
      </c>
      <c r="AM909" s="10" t="e">
        <f>#REF!</f>
        <v>#REF!</v>
      </c>
      <c r="AN909" s="10" t="e">
        <f>#REF!</f>
        <v>#REF!</v>
      </c>
      <c r="AO909" s="23" t="e">
        <f>#REF!</f>
        <v>#REF!</v>
      </c>
    </row>
    <row r="910" spans="1:41" s="220" customForma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t="e">
        <f>#REF!*#REF!</f>
        <v>#REF!</v>
      </c>
      <c r="AI910" s="10" t="e">
        <f>#REF!*#REF!</f>
        <v>#REF!</v>
      </c>
      <c r="AJ910" s="10" t="e">
        <f>IF(#REF!='User Input'!$C$1,1,0)</f>
        <v>#REF!</v>
      </c>
      <c r="AK910" s="10" t="e">
        <f t="shared" si="128"/>
        <v>#REF!</v>
      </c>
      <c r="AL910" s="10" t="e">
        <f t="shared" si="127"/>
        <v>#REF!</v>
      </c>
      <c r="AM910" s="10" t="e">
        <f>#REF!</f>
        <v>#REF!</v>
      </c>
      <c r="AN910" s="10" t="e">
        <f>#REF!</f>
        <v>#REF!</v>
      </c>
      <c r="AO910" s="23" t="e">
        <f>#REF!</f>
        <v>#REF!</v>
      </c>
    </row>
    <row r="911" spans="1:41" s="220" customForma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t="e">
        <f>#REF!*#REF!</f>
        <v>#REF!</v>
      </c>
      <c r="AI911" s="10" t="e">
        <f>#REF!*#REF!</f>
        <v>#REF!</v>
      </c>
      <c r="AJ911" s="10" t="e">
        <f>IF(#REF!='User Input'!$C$1,1,0)</f>
        <v>#REF!</v>
      </c>
      <c r="AK911" s="10" t="e">
        <f t="shared" si="128"/>
        <v>#REF!</v>
      </c>
      <c r="AL911" s="10" t="e">
        <f t="shared" si="127"/>
        <v>#REF!</v>
      </c>
      <c r="AM911" s="10" t="e">
        <f>#REF!</f>
        <v>#REF!</v>
      </c>
      <c r="AN911" s="10" t="e">
        <f>#REF!</f>
        <v>#REF!</v>
      </c>
      <c r="AO911" s="23" t="e">
        <f>#REF!</f>
        <v>#REF!</v>
      </c>
    </row>
    <row r="912" spans="1:41" s="220" customForma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t="e">
        <f>#REF!*#REF!</f>
        <v>#REF!</v>
      </c>
      <c r="AI912" s="10" t="e">
        <f>#REF!*#REF!</f>
        <v>#REF!</v>
      </c>
      <c r="AJ912" s="10" t="e">
        <f>IF(#REF!='User Input'!$C$1,1,0)</f>
        <v>#REF!</v>
      </c>
      <c r="AK912" s="10" t="e">
        <f t="shared" si="128"/>
        <v>#REF!</v>
      </c>
      <c r="AL912" s="10" t="e">
        <f t="shared" si="127"/>
        <v>#REF!</v>
      </c>
      <c r="AM912" s="10" t="e">
        <f>#REF!</f>
        <v>#REF!</v>
      </c>
      <c r="AN912" s="10" t="e">
        <f>#REF!</f>
        <v>#REF!</v>
      </c>
      <c r="AO912" s="23" t="e">
        <f>#REF!</f>
        <v>#REF!</v>
      </c>
    </row>
    <row r="913" spans="1:41" s="220" customForma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t="e">
        <f>#REF!*#REF!</f>
        <v>#REF!</v>
      </c>
      <c r="AI913" s="10" t="e">
        <f>#REF!*#REF!</f>
        <v>#REF!</v>
      </c>
      <c r="AJ913" s="10" t="e">
        <f>IF(#REF!='User Input'!$C$1,1,0)</f>
        <v>#REF!</v>
      </c>
      <c r="AK913" s="10" t="e">
        <f t="shared" si="128"/>
        <v>#REF!</v>
      </c>
      <c r="AL913" s="10" t="e">
        <f t="shared" si="127"/>
        <v>#REF!</v>
      </c>
      <c r="AM913" s="10" t="e">
        <f>#REF!</f>
        <v>#REF!</v>
      </c>
      <c r="AN913" s="10" t="e">
        <f>#REF!</f>
        <v>#REF!</v>
      </c>
      <c r="AO913" s="23" t="e">
        <f>#REF!</f>
        <v>#REF!</v>
      </c>
    </row>
    <row r="914" spans="1:41" s="220" customForma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t="e">
        <f>#REF!*#REF!</f>
        <v>#REF!</v>
      </c>
      <c r="AI914" s="10" t="e">
        <f>#REF!*#REF!</f>
        <v>#REF!</v>
      </c>
      <c r="AJ914" s="10" t="e">
        <f>IF(#REF!='User Input'!$C$1,1,0)</f>
        <v>#REF!</v>
      </c>
      <c r="AK914" s="10" t="e">
        <f t="shared" si="128"/>
        <v>#REF!</v>
      </c>
      <c r="AL914" s="10" t="e">
        <f t="shared" si="127"/>
        <v>#REF!</v>
      </c>
      <c r="AM914" s="10" t="e">
        <f>#REF!</f>
        <v>#REF!</v>
      </c>
      <c r="AN914" s="10" t="e">
        <f>#REF!</f>
        <v>#REF!</v>
      </c>
      <c r="AO914" s="23" t="e">
        <f>#REF!</f>
        <v>#REF!</v>
      </c>
    </row>
    <row r="915" spans="1:41" s="220" customForma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t="e">
        <f>#REF!*#REF!</f>
        <v>#REF!</v>
      </c>
      <c r="AI915" s="10" t="e">
        <f>#REF!*#REF!</f>
        <v>#REF!</v>
      </c>
      <c r="AJ915" s="10" t="e">
        <f>IF(#REF!='User Input'!$C$1,1,0)</f>
        <v>#REF!</v>
      </c>
      <c r="AK915" s="10" t="e">
        <f t="shared" si="128"/>
        <v>#REF!</v>
      </c>
      <c r="AL915" s="10" t="e">
        <f t="shared" si="127"/>
        <v>#REF!</v>
      </c>
      <c r="AM915" s="10" t="e">
        <f>#REF!</f>
        <v>#REF!</v>
      </c>
      <c r="AN915" s="10" t="e">
        <f>#REF!</f>
        <v>#REF!</v>
      </c>
      <c r="AO915" s="23" t="e">
        <f>#REF!</f>
        <v>#REF!</v>
      </c>
    </row>
    <row r="916" spans="1:41" s="220" customForma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t="e">
        <f>#REF!*#REF!</f>
        <v>#REF!</v>
      </c>
      <c r="AI916" s="10" t="e">
        <f>#REF!*#REF!</f>
        <v>#REF!</v>
      </c>
      <c r="AJ916" s="10" t="e">
        <f>IF(#REF!='User Input'!$C$1,1,0)</f>
        <v>#REF!</v>
      </c>
      <c r="AK916" s="10" t="e">
        <f t="shared" si="128"/>
        <v>#REF!</v>
      </c>
      <c r="AL916" s="10" t="e">
        <f t="shared" si="127"/>
        <v>#REF!</v>
      </c>
      <c r="AM916" s="10" t="e">
        <f>#REF!</f>
        <v>#REF!</v>
      </c>
      <c r="AN916" s="10" t="e">
        <f>#REF!</f>
        <v>#REF!</v>
      </c>
      <c r="AO916" s="23" t="e">
        <f>#REF!</f>
        <v>#REF!</v>
      </c>
    </row>
    <row r="917" spans="1:41" s="220" customForma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t="e">
        <f>#REF!*#REF!</f>
        <v>#REF!</v>
      </c>
      <c r="AI917" s="10" t="e">
        <f>#REF!*#REF!</f>
        <v>#REF!</v>
      </c>
      <c r="AJ917" s="10" t="e">
        <f>IF(#REF!='User Input'!$C$1,1,0)</f>
        <v>#REF!</v>
      </c>
      <c r="AK917" s="10" t="e">
        <f t="shared" si="128"/>
        <v>#REF!</v>
      </c>
      <c r="AL917" s="10" t="e">
        <f t="shared" si="127"/>
        <v>#REF!</v>
      </c>
      <c r="AM917" s="10" t="e">
        <f>#REF!</f>
        <v>#REF!</v>
      </c>
      <c r="AN917" s="10" t="e">
        <f>#REF!</f>
        <v>#REF!</v>
      </c>
      <c r="AO917" s="23" t="e">
        <f>#REF!</f>
        <v>#REF!</v>
      </c>
    </row>
    <row r="918" spans="1:41" s="220" customForma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t="e">
        <f>#REF!*#REF!</f>
        <v>#REF!</v>
      </c>
      <c r="AI918" s="10" t="e">
        <f>#REF!*#REF!</f>
        <v>#REF!</v>
      </c>
      <c r="AJ918" s="10" t="e">
        <f>IF(#REF!='User Input'!$C$1,1,0)</f>
        <v>#REF!</v>
      </c>
      <c r="AK918" s="10" t="e">
        <f t="shared" si="128"/>
        <v>#REF!</v>
      </c>
      <c r="AL918" s="10" t="e">
        <f t="shared" si="127"/>
        <v>#REF!</v>
      </c>
      <c r="AM918" s="10" t="e">
        <f>#REF!</f>
        <v>#REF!</v>
      </c>
      <c r="AN918" s="10" t="e">
        <f>#REF!</f>
        <v>#REF!</v>
      </c>
      <c r="AO918" s="23" t="e">
        <f>#REF!</f>
        <v>#REF!</v>
      </c>
    </row>
    <row r="919" spans="1:41" s="220" customForma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t="e">
        <f>#REF!*#REF!</f>
        <v>#REF!</v>
      </c>
      <c r="AI919" s="10" t="e">
        <f>#REF!*#REF!</f>
        <v>#REF!</v>
      </c>
      <c r="AJ919" s="10" t="e">
        <f>IF(#REF!='User Input'!$C$1,1,0)</f>
        <v>#REF!</v>
      </c>
      <c r="AK919" s="10" t="e">
        <f t="shared" si="128"/>
        <v>#REF!</v>
      </c>
      <c r="AL919" s="10" t="e">
        <f t="shared" si="127"/>
        <v>#REF!</v>
      </c>
      <c r="AM919" s="10" t="e">
        <f>#REF!</f>
        <v>#REF!</v>
      </c>
      <c r="AN919" s="10" t="e">
        <f>#REF!</f>
        <v>#REF!</v>
      </c>
      <c r="AO919" s="23" t="e">
        <f>#REF!</f>
        <v>#REF!</v>
      </c>
    </row>
    <row r="920" spans="1:41" s="220" customForma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t="e">
        <f>#REF!*#REF!</f>
        <v>#REF!</v>
      </c>
      <c r="AI920" s="10" t="e">
        <f>#REF!*#REF!</f>
        <v>#REF!</v>
      </c>
      <c r="AJ920" s="10" t="e">
        <f>IF(#REF!='User Input'!$C$1,1,0)</f>
        <v>#REF!</v>
      </c>
      <c r="AK920" s="10" t="e">
        <f t="shared" si="128"/>
        <v>#REF!</v>
      </c>
      <c r="AL920" s="10" t="e">
        <f t="shared" si="127"/>
        <v>#REF!</v>
      </c>
      <c r="AM920" s="10" t="e">
        <f>#REF!</f>
        <v>#REF!</v>
      </c>
      <c r="AN920" s="10" t="e">
        <f>#REF!</f>
        <v>#REF!</v>
      </c>
      <c r="AO920" s="23" t="e">
        <f>#REF!</f>
        <v>#REF!</v>
      </c>
    </row>
    <row r="921" spans="1:41" s="220" customForma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t="e">
        <f>#REF!*#REF!</f>
        <v>#REF!</v>
      </c>
      <c r="AI921" s="10" t="e">
        <f>#REF!*#REF!</f>
        <v>#REF!</v>
      </c>
      <c r="AJ921" s="10" t="e">
        <f>IF(#REF!='User Input'!$C$1,1,0)</f>
        <v>#REF!</v>
      </c>
      <c r="AK921" s="10" t="e">
        <f t="shared" si="128"/>
        <v>#REF!</v>
      </c>
      <c r="AL921" s="10" t="e">
        <f t="shared" si="127"/>
        <v>#REF!</v>
      </c>
      <c r="AM921" s="10" t="e">
        <f>#REF!</f>
        <v>#REF!</v>
      </c>
      <c r="AN921" s="10" t="e">
        <f>#REF!</f>
        <v>#REF!</v>
      </c>
      <c r="AO921" s="23" t="e">
        <f>#REF!</f>
        <v>#REF!</v>
      </c>
    </row>
    <row r="922" spans="1:41" s="220" customForma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t="e">
        <f>#REF!*#REF!</f>
        <v>#REF!</v>
      </c>
      <c r="AI922" s="10" t="e">
        <f>#REF!*#REF!</f>
        <v>#REF!</v>
      </c>
      <c r="AJ922" s="10" t="e">
        <f>IF(#REF!='User Input'!$C$1,1,0)</f>
        <v>#REF!</v>
      </c>
      <c r="AK922" s="10" t="e">
        <f t="shared" si="128"/>
        <v>#REF!</v>
      </c>
      <c r="AL922" s="10" t="e">
        <f t="shared" si="127"/>
        <v>#REF!</v>
      </c>
      <c r="AM922" s="10" t="e">
        <f>#REF!</f>
        <v>#REF!</v>
      </c>
      <c r="AN922" s="10" t="e">
        <f>#REF!</f>
        <v>#REF!</v>
      </c>
      <c r="AO922" s="23" t="e">
        <f>#REF!</f>
        <v>#REF!</v>
      </c>
    </row>
    <row r="923" spans="1:41" s="220" customForma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t="e">
        <f>#REF!*#REF!</f>
        <v>#REF!</v>
      </c>
      <c r="AI923" s="10" t="e">
        <f>#REF!*#REF!</f>
        <v>#REF!</v>
      </c>
      <c r="AJ923" s="10" t="e">
        <f>IF(#REF!='User Input'!$C$1,1,0)</f>
        <v>#REF!</v>
      </c>
      <c r="AK923" s="10" t="e">
        <f t="shared" si="128"/>
        <v>#REF!</v>
      </c>
      <c r="AL923" s="10" t="e">
        <f t="shared" si="127"/>
        <v>#REF!</v>
      </c>
      <c r="AM923" s="10" t="e">
        <f>#REF!</f>
        <v>#REF!</v>
      </c>
      <c r="AN923" s="10" t="e">
        <f>#REF!</f>
        <v>#REF!</v>
      </c>
      <c r="AO923" s="23" t="e">
        <f>#REF!</f>
        <v>#REF!</v>
      </c>
    </row>
    <row r="924" spans="1:41" s="220" customForma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t="e">
        <f>#REF!*#REF!</f>
        <v>#REF!</v>
      </c>
      <c r="AI924" s="10" t="e">
        <f>#REF!*#REF!</f>
        <v>#REF!</v>
      </c>
      <c r="AJ924" s="10" t="e">
        <f>IF(#REF!='User Input'!$C$1,1,0)</f>
        <v>#REF!</v>
      </c>
      <c r="AK924" s="10" t="e">
        <f t="shared" si="128"/>
        <v>#REF!</v>
      </c>
      <c r="AL924" s="10" t="e">
        <f t="shared" si="127"/>
        <v>#REF!</v>
      </c>
      <c r="AM924" s="10" t="e">
        <f>#REF!</f>
        <v>#REF!</v>
      </c>
      <c r="AN924" s="10" t="e">
        <f>#REF!</f>
        <v>#REF!</v>
      </c>
      <c r="AO924" s="23" t="e">
        <f>#REF!</f>
        <v>#REF!</v>
      </c>
    </row>
    <row r="925" spans="1:41" s="220" customForma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t="e">
        <f>#REF!*#REF!</f>
        <v>#REF!</v>
      </c>
      <c r="AI925" s="10" t="e">
        <f>#REF!*#REF!</f>
        <v>#REF!</v>
      </c>
      <c r="AJ925" s="10" t="e">
        <f>IF(#REF!='User Input'!$C$1,1,0)</f>
        <v>#REF!</v>
      </c>
      <c r="AK925" s="10" t="e">
        <f t="shared" si="128"/>
        <v>#REF!</v>
      </c>
      <c r="AL925" s="10" t="e">
        <f t="shared" si="127"/>
        <v>#REF!</v>
      </c>
      <c r="AM925" s="10" t="e">
        <f>#REF!</f>
        <v>#REF!</v>
      </c>
      <c r="AN925" s="10" t="e">
        <f>#REF!</f>
        <v>#REF!</v>
      </c>
      <c r="AO925" s="23" t="e">
        <f>#REF!</f>
        <v>#REF!</v>
      </c>
    </row>
    <row r="926" spans="1:41" s="220" customForma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t="e">
        <f>#REF!*#REF!</f>
        <v>#REF!</v>
      </c>
      <c r="AI926" s="10" t="e">
        <f>#REF!*#REF!</f>
        <v>#REF!</v>
      </c>
      <c r="AJ926" s="10" t="e">
        <f>IF(#REF!='User Input'!$C$1,1,0)</f>
        <v>#REF!</v>
      </c>
      <c r="AK926" s="10" t="e">
        <f t="shared" si="128"/>
        <v>#REF!</v>
      </c>
      <c r="AL926" s="10" t="e">
        <f t="shared" si="127"/>
        <v>#REF!</v>
      </c>
      <c r="AM926" s="10" t="e">
        <f>#REF!</f>
        <v>#REF!</v>
      </c>
      <c r="AN926" s="10" t="e">
        <f>#REF!</f>
        <v>#REF!</v>
      </c>
      <c r="AO926" s="23" t="e">
        <f>#REF!</f>
        <v>#REF!</v>
      </c>
    </row>
    <row r="927" spans="1:41" s="220" customForma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t="e">
        <f>#REF!*#REF!</f>
        <v>#REF!</v>
      </c>
      <c r="AI927" s="10" t="e">
        <f>#REF!*#REF!</f>
        <v>#REF!</v>
      </c>
      <c r="AJ927" s="10" t="e">
        <f>IF(#REF!='User Input'!$C$1,1,0)</f>
        <v>#REF!</v>
      </c>
      <c r="AK927" s="10" t="e">
        <f t="shared" si="128"/>
        <v>#REF!</v>
      </c>
      <c r="AL927" s="10" t="e">
        <f t="shared" si="127"/>
        <v>#REF!</v>
      </c>
      <c r="AM927" s="10" t="e">
        <f>#REF!</f>
        <v>#REF!</v>
      </c>
      <c r="AN927" s="10" t="e">
        <f>#REF!</f>
        <v>#REF!</v>
      </c>
      <c r="AO927" s="23" t="e">
        <f>#REF!</f>
        <v>#REF!</v>
      </c>
    </row>
    <row r="928" spans="1:41" s="220" customForma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t="e">
        <f>#REF!*#REF!</f>
        <v>#REF!</v>
      </c>
      <c r="AI928" s="10" t="e">
        <f>#REF!*#REF!</f>
        <v>#REF!</v>
      </c>
      <c r="AJ928" s="10" t="e">
        <f>IF(#REF!='User Input'!$C$1,1,0)</f>
        <v>#REF!</v>
      </c>
      <c r="AK928" s="10" t="e">
        <f t="shared" si="128"/>
        <v>#REF!</v>
      </c>
      <c r="AL928" s="10" t="e">
        <f t="shared" si="127"/>
        <v>#REF!</v>
      </c>
      <c r="AM928" s="10" t="e">
        <f>#REF!</f>
        <v>#REF!</v>
      </c>
      <c r="AN928" s="10" t="e">
        <f>#REF!</f>
        <v>#REF!</v>
      </c>
      <c r="AO928" s="23" t="e">
        <f>#REF!</f>
        <v>#REF!</v>
      </c>
    </row>
    <row r="929" spans="1:41" s="220" customForma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t="e">
        <f>#REF!*#REF!</f>
        <v>#REF!</v>
      </c>
      <c r="AI929" s="10" t="e">
        <f>#REF!*#REF!</f>
        <v>#REF!</v>
      </c>
      <c r="AJ929" s="10" t="e">
        <f>IF(#REF!='User Input'!$C$1,1,0)</f>
        <v>#REF!</v>
      </c>
      <c r="AK929" s="10" t="e">
        <f t="shared" si="128"/>
        <v>#REF!</v>
      </c>
      <c r="AL929" s="10" t="e">
        <f t="shared" si="127"/>
        <v>#REF!</v>
      </c>
      <c r="AM929" s="10" t="e">
        <f>#REF!</f>
        <v>#REF!</v>
      </c>
      <c r="AN929" s="10" t="e">
        <f>#REF!</f>
        <v>#REF!</v>
      </c>
      <c r="AO929" s="23" t="e">
        <f>#REF!</f>
        <v>#REF!</v>
      </c>
    </row>
    <row r="930" spans="1:41" s="220" customForma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t="e">
        <f>#REF!*#REF!</f>
        <v>#REF!</v>
      </c>
      <c r="AI930" s="10" t="e">
        <f>#REF!*#REF!</f>
        <v>#REF!</v>
      </c>
      <c r="AJ930" s="10" t="e">
        <f>IF(#REF!='User Input'!$C$1,1,0)</f>
        <v>#REF!</v>
      </c>
      <c r="AK930" s="10" t="e">
        <f t="shared" si="128"/>
        <v>#REF!</v>
      </c>
      <c r="AL930" s="10" t="e">
        <f t="shared" si="127"/>
        <v>#REF!</v>
      </c>
      <c r="AM930" s="10" t="e">
        <f>#REF!</f>
        <v>#REF!</v>
      </c>
      <c r="AN930" s="10" t="e">
        <f>#REF!</f>
        <v>#REF!</v>
      </c>
      <c r="AO930" s="23" t="e">
        <f>#REF!</f>
        <v>#REF!</v>
      </c>
    </row>
    <row r="931" spans="1:41" s="220" customForma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t="e">
        <f>#REF!*#REF!</f>
        <v>#REF!</v>
      </c>
      <c r="AI931" s="10" t="e">
        <f>#REF!*#REF!</f>
        <v>#REF!</v>
      </c>
      <c r="AJ931" s="10" t="e">
        <f>IF(#REF!='User Input'!$C$1,1,0)</f>
        <v>#REF!</v>
      </c>
      <c r="AK931" s="10" t="e">
        <f t="shared" si="128"/>
        <v>#REF!</v>
      </c>
      <c r="AL931" s="10" t="e">
        <f t="shared" si="127"/>
        <v>#REF!</v>
      </c>
      <c r="AM931" s="10" t="e">
        <f>#REF!</f>
        <v>#REF!</v>
      </c>
      <c r="AN931" s="10" t="e">
        <f>#REF!</f>
        <v>#REF!</v>
      </c>
      <c r="AO931" s="23" t="e">
        <f>#REF!</f>
        <v>#REF!</v>
      </c>
    </row>
    <row r="932" spans="1:41" s="220" customForma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t="e">
        <f>#REF!*#REF!</f>
        <v>#REF!</v>
      </c>
      <c r="AI932" s="10" t="e">
        <f>#REF!*#REF!</f>
        <v>#REF!</v>
      </c>
      <c r="AJ932" s="10" t="e">
        <f>IF(#REF!='User Input'!$C$1,1,0)</f>
        <v>#REF!</v>
      </c>
      <c r="AK932" s="10" t="e">
        <f t="shared" si="128"/>
        <v>#REF!</v>
      </c>
      <c r="AL932" s="10" t="e">
        <f t="shared" si="127"/>
        <v>#REF!</v>
      </c>
      <c r="AM932" s="10" t="e">
        <f>#REF!</f>
        <v>#REF!</v>
      </c>
      <c r="AN932" s="10" t="e">
        <f>#REF!</f>
        <v>#REF!</v>
      </c>
      <c r="AO932" s="23" t="e">
        <f>#REF!</f>
        <v>#REF!</v>
      </c>
    </row>
    <row r="933" spans="1:41" s="220" customForma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f t="shared" ref="AH933:AH964" si="129">AC143*AB143</f>
        <v>882</v>
      </c>
      <c r="AI933" s="10">
        <f t="shared" ref="AI933:AI964" si="130">AD143*AB143</f>
        <v>262.5</v>
      </c>
      <c r="AJ933" s="10">
        <f>IF(W143='User Input'!$C$1,1,0)</f>
        <v>0</v>
      </c>
      <c r="AK933" s="10" t="e">
        <f t="shared" si="128"/>
        <v>#REF!</v>
      </c>
      <c r="AL933" s="10" t="e">
        <f t="shared" si="127"/>
        <v>#REF!</v>
      </c>
      <c r="AM933" s="10" t="str">
        <f t="shared" ref="AM933:AM964" si="131">V143</f>
        <v>Pavano, Carl</v>
      </c>
      <c r="AN933" s="10">
        <f t="shared" ref="AN933:AN964" si="132">X143</f>
        <v>0</v>
      </c>
      <c r="AO933" s="23">
        <f t="shared" ref="AO933:AO964" si="133">AA143</f>
        <v>1</v>
      </c>
    </row>
    <row r="934" spans="1:41" s="220" customForma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f t="shared" si="129"/>
        <v>829.9</v>
      </c>
      <c r="AI934" s="10">
        <f t="shared" si="130"/>
        <v>260.55</v>
      </c>
      <c r="AJ934" s="10">
        <f>IF(W144='User Input'!$C$1,1,0)</f>
        <v>0</v>
      </c>
      <c r="AK934" s="10" t="e">
        <f t="shared" si="128"/>
        <v>#REF!</v>
      </c>
      <c r="AL934" s="10" t="e">
        <f t="shared" si="127"/>
        <v>#REF!</v>
      </c>
      <c r="AM934" s="10" t="str">
        <f t="shared" si="131"/>
        <v>Pelfrey, Mike</v>
      </c>
      <c r="AN934" s="10">
        <f t="shared" si="132"/>
        <v>0</v>
      </c>
      <c r="AO934" s="23">
        <f t="shared" si="133"/>
        <v>1</v>
      </c>
    </row>
    <row r="935" spans="1:41" s="220" customForma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f t="shared" si="129"/>
        <v>0</v>
      </c>
      <c r="AI935" s="10">
        <f t="shared" si="130"/>
        <v>0</v>
      </c>
      <c r="AJ935" s="10">
        <f>IF(W145='User Input'!$C$1,1,0)</f>
        <v>0</v>
      </c>
      <c r="AK935" s="10" t="e">
        <f t="shared" si="128"/>
        <v>#REF!</v>
      </c>
      <c r="AL935" s="10" t="e">
        <f t="shared" si="127"/>
        <v>#REF!</v>
      </c>
      <c r="AM935" s="10" t="str">
        <f t="shared" si="131"/>
        <v xml:space="preserve"> </v>
      </c>
      <c r="AN935" s="10">
        <f t="shared" si="132"/>
        <v>0</v>
      </c>
      <c r="AO935" s="23">
        <f t="shared" si="133"/>
        <v>0</v>
      </c>
    </row>
    <row r="936" spans="1:41" s="220" customForma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f t="shared" si="129"/>
        <v>620</v>
      </c>
      <c r="AI936" s="10">
        <f t="shared" si="130"/>
        <v>201.5</v>
      </c>
      <c r="AJ936" s="10">
        <f>IF(W146='User Input'!$C$1,1,0)</f>
        <v>0</v>
      </c>
      <c r="AK936" s="10" t="e">
        <f t="shared" si="128"/>
        <v>#REF!</v>
      </c>
      <c r="AL936" s="10" t="e">
        <f t="shared" si="127"/>
        <v>#REF!</v>
      </c>
      <c r="AM936" s="10" t="str">
        <f t="shared" si="131"/>
        <v>Cecil, Brett</v>
      </c>
      <c r="AN936" s="10">
        <f t="shared" si="132"/>
        <v>0</v>
      </c>
      <c r="AO936" s="23">
        <f t="shared" si="133"/>
        <v>1</v>
      </c>
    </row>
    <row r="937" spans="1:41" s="220" customForma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f t="shared" si="129"/>
        <v>783.09999999999991</v>
      </c>
      <c r="AI937" s="10">
        <f t="shared" si="130"/>
        <v>252.12</v>
      </c>
      <c r="AJ937" s="10">
        <f>IF(W147='User Input'!$C$1,1,0)</f>
        <v>0</v>
      </c>
      <c r="AK937" s="10" t="e">
        <f t="shared" si="128"/>
        <v>#REF!</v>
      </c>
      <c r="AL937" s="10" t="e">
        <f t="shared" si="127"/>
        <v>#REF!</v>
      </c>
      <c r="AM937" s="10" t="str">
        <f t="shared" si="131"/>
        <v>Matusz, Brian</v>
      </c>
      <c r="AN937" s="10">
        <f t="shared" si="132"/>
        <v>0</v>
      </c>
      <c r="AO937" s="23">
        <f t="shared" si="133"/>
        <v>1</v>
      </c>
    </row>
    <row r="938" spans="1:41" s="220" customForma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f t="shared" si="129"/>
        <v>664</v>
      </c>
      <c r="AI938" s="10">
        <f t="shared" si="130"/>
        <v>216</v>
      </c>
      <c r="AJ938" s="10">
        <f>IF(W148='User Input'!$C$1,1,0)</f>
        <v>0</v>
      </c>
      <c r="AK938" s="10" t="e">
        <f t="shared" si="128"/>
        <v>#REF!</v>
      </c>
      <c r="AL938" s="10" t="e">
        <f t="shared" si="127"/>
        <v>#REF!</v>
      </c>
      <c r="AM938" s="10" t="str">
        <f t="shared" si="131"/>
        <v>Davis, Wade</v>
      </c>
      <c r="AN938" s="10">
        <f t="shared" si="132"/>
        <v>0</v>
      </c>
      <c r="AO938" s="23">
        <f t="shared" si="133"/>
        <v>1</v>
      </c>
    </row>
    <row r="939" spans="1:41" s="220" customForma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f t="shared" si="129"/>
        <v>517.44000000000005</v>
      </c>
      <c r="AI939" s="10">
        <f t="shared" si="130"/>
        <v>186.69</v>
      </c>
      <c r="AJ939" s="10">
        <f>IF(W149='User Input'!$C$1,1,0)</f>
        <v>0</v>
      </c>
      <c r="AK939" s="10" t="e">
        <f t="shared" si="128"/>
        <v>#REF!</v>
      </c>
      <c r="AL939" s="10" t="e">
        <f t="shared" si="127"/>
        <v>#REF!</v>
      </c>
      <c r="AM939" s="10" t="str">
        <f t="shared" si="131"/>
        <v>Santana, Johan</v>
      </c>
      <c r="AN939" s="10">
        <f t="shared" si="132"/>
        <v>0</v>
      </c>
      <c r="AO939" s="23">
        <f t="shared" si="133"/>
        <v>3</v>
      </c>
    </row>
    <row r="940" spans="1:41" s="220" customForma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f t="shared" si="129"/>
        <v>643.94999999999993</v>
      </c>
      <c r="AI940" s="10">
        <f t="shared" si="130"/>
        <v>203.52</v>
      </c>
      <c r="AJ940" s="10">
        <f>IF(W150='User Input'!$C$1,1,0)</f>
        <v>0</v>
      </c>
      <c r="AK940" s="10" t="e">
        <f t="shared" si="128"/>
        <v>#REF!</v>
      </c>
      <c r="AL940" s="10" t="e">
        <f t="shared" si="127"/>
        <v>#REF!</v>
      </c>
      <c r="AM940" s="10" t="str">
        <f t="shared" si="131"/>
        <v>Wood, Travis</v>
      </c>
      <c r="AN940" s="10">
        <f t="shared" si="132"/>
        <v>0</v>
      </c>
      <c r="AO940" s="23">
        <f t="shared" si="133"/>
        <v>1</v>
      </c>
    </row>
    <row r="941" spans="1:41" s="220" customForma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t="e">
        <f t="shared" si="129"/>
        <v>#VALUE!</v>
      </c>
      <c r="AI941" s="10" t="e">
        <f t="shared" si="130"/>
        <v>#VALUE!</v>
      </c>
      <c r="AJ941" s="10">
        <f>IF(W151='User Input'!$C$1,1,0)</f>
        <v>0</v>
      </c>
      <c r="AK941" s="10" t="e">
        <f t="shared" si="128"/>
        <v>#REF!</v>
      </c>
      <c r="AL941" s="10" t="e">
        <f t="shared" si="127"/>
        <v>#REF!</v>
      </c>
      <c r="AM941" s="10" t="str">
        <f t="shared" si="131"/>
        <v xml:space="preserve"> </v>
      </c>
      <c r="AN941" s="10">
        <f t="shared" si="132"/>
        <v>0</v>
      </c>
      <c r="AO941" s="23">
        <f t="shared" si="133"/>
        <v>0</v>
      </c>
    </row>
    <row r="942" spans="1:41" s="220" customForma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f t="shared" si="129"/>
        <v>204</v>
      </c>
      <c r="AI942" s="10">
        <f t="shared" si="130"/>
        <v>76.160000000000011</v>
      </c>
      <c r="AJ942" s="10">
        <f>IF(W152='User Input'!$C$1,1,0)</f>
        <v>0</v>
      </c>
      <c r="AK942" s="10" t="e">
        <f t="shared" si="128"/>
        <v>#REF!</v>
      </c>
      <c r="AL942" s="10" t="e">
        <f t="shared" si="127"/>
        <v>#REF!</v>
      </c>
      <c r="AM942" s="10" t="str">
        <f t="shared" si="131"/>
        <v>Soriano, Rafael</v>
      </c>
      <c r="AN942" s="10">
        <f t="shared" si="132"/>
        <v>0</v>
      </c>
      <c r="AO942" s="23">
        <f t="shared" si="133"/>
        <v>1</v>
      </c>
    </row>
    <row r="943" spans="1:41" s="220" customForma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f t="shared" si="129"/>
        <v>696</v>
      </c>
      <c r="AI943" s="10">
        <f t="shared" si="130"/>
        <v>222.39999999999998</v>
      </c>
      <c r="AJ943" s="10">
        <f>IF(W153='User Input'!$C$1,1,0)</f>
        <v>0</v>
      </c>
      <c r="AK943" s="10" t="e">
        <f t="shared" si="128"/>
        <v>#REF!</v>
      </c>
      <c r="AL943" s="10" t="e">
        <f t="shared" si="127"/>
        <v>#REF!</v>
      </c>
      <c r="AM943" s="10" t="str">
        <f t="shared" si="131"/>
        <v>Narveson, Chris</v>
      </c>
      <c r="AN943" s="10">
        <f t="shared" si="132"/>
        <v>0</v>
      </c>
      <c r="AO943" s="23">
        <f t="shared" si="133"/>
        <v>2</v>
      </c>
    </row>
    <row r="944" spans="1:41" s="220" customForma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f t="shared" si="129"/>
        <v>772.19999999999993</v>
      </c>
      <c r="AI944" s="10">
        <f t="shared" si="130"/>
        <v>273.23999999999995</v>
      </c>
      <c r="AJ944" s="10">
        <f>IF(W154='User Input'!$C$1,1,0)</f>
        <v>0</v>
      </c>
      <c r="AK944" s="10" t="e">
        <f t="shared" si="128"/>
        <v>#REF!</v>
      </c>
      <c r="AL944" s="10" t="e">
        <f t="shared" si="127"/>
        <v>#REF!</v>
      </c>
      <c r="AM944" s="10" t="str">
        <f t="shared" si="131"/>
        <v>Richard, Clayton</v>
      </c>
      <c r="AN944" s="10">
        <f t="shared" si="132"/>
        <v>0</v>
      </c>
      <c r="AO944" s="23">
        <f t="shared" si="133"/>
        <v>1</v>
      </c>
    </row>
    <row r="945" spans="1:41" s="220" customForma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f t="shared" si="129"/>
        <v>693</v>
      </c>
      <c r="AI945" s="10">
        <f t="shared" si="130"/>
        <v>234.29999999999998</v>
      </c>
      <c r="AJ945" s="10">
        <f>IF(W155='User Input'!$C$1,1,0)</f>
        <v>0</v>
      </c>
      <c r="AK945" s="10" t="e">
        <f t="shared" si="128"/>
        <v>#REF!</v>
      </c>
      <c r="AL945" s="10" t="e">
        <f t="shared" si="127"/>
        <v>#REF!</v>
      </c>
      <c r="AM945" s="10" t="str">
        <f t="shared" si="131"/>
        <v>Harang, Aaron</v>
      </c>
      <c r="AN945" s="10">
        <f t="shared" si="132"/>
        <v>0</v>
      </c>
      <c r="AO945" s="23">
        <f t="shared" si="133"/>
        <v>2</v>
      </c>
    </row>
    <row r="946" spans="1:41" s="220" customForma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f t="shared" si="129"/>
        <v>700.34999999999991</v>
      </c>
      <c r="AI946" s="10">
        <f t="shared" si="130"/>
        <v>228.61999999999998</v>
      </c>
      <c r="AJ946" s="10">
        <f>IF(W156='User Input'!$C$1,1,0)</f>
        <v>0</v>
      </c>
      <c r="AK946" s="10" t="e">
        <f t="shared" si="128"/>
        <v>#REF!</v>
      </c>
      <c r="AL946" s="10" t="e">
        <f t="shared" si="127"/>
        <v>#REF!</v>
      </c>
      <c r="AM946" s="10" t="str">
        <f t="shared" si="131"/>
        <v>Paulino, Felipe</v>
      </c>
      <c r="AN946" s="10">
        <f t="shared" si="132"/>
        <v>0</v>
      </c>
      <c r="AO946" s="23">
        <f t="shared" si="133"/>
        <v>1</v>
      </c>
    </row>
    <row r="947" spans="1:41" s="220" customForma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f t="shared" si="129"/>
        <v>640</v>
      </c>
      <c r="AI947" s="10">
        <f t="shared" si="130"/>
        <v>224</v>
      </c>
      <c r="AJ947" s="10">
        <f>IF(W157='User Input'!$C$1,1,0)</f>
        <v>0</v>
      </c>
      <c r="AK947" s="10" t="e">
        <f t="shared" si="128"/>
        <v>#REF!</v>
      </c>
      <c r="AL947" s="10" t="e">
        <f t="shared" si="127"/>
        <v>#REF!</v>
      </c>
      <c r="AM947" s="10" t="str">
        <f t="shared" si="131"/>
        <v>Carrasco, Carlos</v>
      </c>
      <c r="AN947" s="10">
        <f t="shared" si="132"/>
        <v>0</v>
      </c>
      <c r="AO947" s="23">
        <f t="shared" si="133"/>
        <v>1</v>
      </c>
    </row>
    <row r="948" spans="1:41" s="220" customForma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t="e">
        <f t="shared" si="129"/>
        <v>#VALUE!</v>
      </c>
      <c r="AI948" s="10" t="e">
        <f t="shared" si="130"/>
        <v>#VALUE!</v>
      </c>
      <c r="AJ948" s="10">
        <f>IF(W158='User Input'!$C$1,1,0)</f>
        <v>0</v>
      </c>
      <c r="AK948" s="10" t="e">
        <f t="shared" si="128"/>
        <v>#REF!</v>
      </c>
      <c r="AL948" s="10" t="e">
        <f t="shared" si="127"/>
        <v>#REF!</v>
      </c>
      <c r="AM948" s="10" t="str">
        <f t="shared" si="131"/>
        <v xml:space="preserve"> </v>
      </c>
      <c r="AN948" s="10">
        <f t="shared" si="132"/>
        <v>0</v>
      </c>
      <c r="AO948" s="23">
        <f t="shared" si="133"/>
        <v>0</v>
      </c>
    </row>
    <row r="949" spans="1:41" s="220" customForma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f t="shared" si="129"/>
        <v>185.25</v>
      </c>
      <c r="AI949" s="10">
        <f t="shared" si="130"/>
        <v>71.5</v>
      </c>
      <c r="AJ949" s="10">
        <f>IF(W159='User Input'!$C$1,1,0)</f>
        <v>0</v>
      </c>
      <c r="AK949" s="10" t="e">
        <f t="shared" si="128"/>
        <v>#REF!</v>
      </c>
      <c r="AL949" s="10" t="e">
        <f t="shared" si="127"/>
        <v>#REF!</v>
      </c>
      <c r="AM949" s="10" t="str">
        <f t="shared" si="131"/>
        <v>Kuo, Hong-Chih</v>
      </c>
      <c r="AN949" s="10">
        <f t="shared" si="132"/>
        <v>0</v>
      </c>
      <c r="AO949" s="23">
        <f t="shared" si="133"/>
        <v>1</v>
      </c>
    </row>
    <row r="950" spans="1:41" s="220" customForma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f t="shared" si="129"/>
        <v>237.25</v>
      </c>
      <c r="AI950" s="10">
        <f t="shared" si="130"/>
        <v>76.7</v>
      </c>
      <c r="AJ950" s="10">
        <f>IF(W160='User Input'!$C$1,1,0)</f>
        <v>0</v>
      </c>
      <c r="AK950" s="10" t="e">
        <f t="shared" si="128"/>
        <v>#REF!</v>
      </c>
      <c r="AL950" s="10" t="e">
        <f t="shared" si="127"/>
        <v>#REF!</v>
      </c>
      <c r="AM950" s="10" t="str">
        <f t="shared" si="131"/>
        <v>Uehara, Koji</v>
      </c>
      <c r="AN950" s="10">
        <f t="shared" si="132"/>
        <v>0</v>
      </c>
      <c r="AO950" s="23">
        <f t="shared" si="133"/>
        <v>1</v>
      </c>
    </row>
    <row r="951" spans="1:41" s="220" customForma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f t="shared" si="129"/>
        <v>201</v>
      </c>
      <c r="AI951" s="10">
        <f t="shared" si="130"/>
        <v>74.400000000000006</v>
      </c>
      <c r="AJ951" s="10">
        <f>IF(W161='User Input'!$C$1,1,0)</f>
        <v>0</v>
      </c>
      <c r="AK951" s="10" t="e">
        <f t="shared" si="128"/>
        <v>#REF!</v>
      </c>
      <c r="AL951" s="10" t="e">
        <f t="shared" si="127"/>
        <v>#REF!</v>
      </c>
      <c r="AM951" s="10" t="str">
        <f t="shared" si="131"/>
        <v>Gonzalez, Mike</v>
      </c>
      <c r="AN951" s="10">
        <f t="shared" si="132"/>
        <v>0</v>
      </c>
      <c r="AO951" s="23">
        <f t="shared" si="133"/>
        <v>1</v>
      </c>
    </row>
    <row r="952" spans="1:41" s="220" customForma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t="e">
        <f t="shared" si="129"/>
        <v>#VALUE!</v>
      </c>
      <c r="AI952" s="10" t="e">
        <f t="shared" si="130"/>
        <v>#VALUE!</v>
      </c>
      <c r="AJ952" s="10">
        <f>IF(W162='User Input'!$C$1,1,0)</f>
        <v>0</v>
      </c>
      <c r="AK952" s="10" t="e">
        <f t="shared" si="128"/>
        <v>#REF!</v>
      </c>
      <c r="AL952" s="10" t="e">
        <f t="shared" si="127"/>
        <v>#REF!</v>
      </c>
      <c r="AM952" s="10" t="str">
        <f t="shared" si="131"/>
        <v xml:space="preserve"> </v>
      </c>
      <c r="AN952" s="10">
        <f t="shared" si="132"/>
        <v>0</v>
      </c>
      <c r="AO952" s="23">
        <f t="shared" si="133"/>
        <v>0</v>
      </c>
    </row>
    <row r="953" spans="1:41" s="220" customForma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t="e">
        <f t="shared" si="129"/>
        <v>#VALUE!</v>
      </c>
      <c r="AI953" s="10" t="e">
        <f t="shared" si="130"/>
        <v>#VALUE!</v>
      </c>
      <c r="AJ953" s="10">
        <f>IF(W163='User Input'!$C$1,1,0)</f>
        <v>0</v>
      </c>
      <c r="AK953" s="10" t="e">
        <f t="shared" si="128"/>
        <v>#REF!</v>
      </c>
      <c r="AL953" s="10" t="e">
        <f t="shared" si="127"/>
        <v>#REF!</v>
      </c>
      <c r="AM953" s="10" t="str">
        <f t="shared" si="131"/>
        <v xml:space="preserve"> </v>
      </c>
      <c r="AN953" s="10">
        <f t="shared" si="132"/>
        <v>0</v>
      </c>
      <c r="AO953" s="23">
        <f t="shared" si="133"/>
        <v>0</v>
      </c>
    </row>
    <row r="954" spans="1:41" s="220" customForma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f t="shared" si="129"/>
        <v>204</v>
      </c>
      <c r="AI954" s="10">
        <f t="shared" si="130"/>
        <v>70.72</v>
      </c>
      <c r="AJ954" s="10">
        <f>IF(W164='User Input'!$C$1,1,0)</f>
        <v>0</v>
      </c>
      <c r="AK954" s="10" t="e">
        <f t="shared" si="128"/>
        <v>#REF!</v>
      </c>
      <c r="AL954" s="10" t="e">
        <f t="shared" si="127"/>
        <v>#REF!</v>
      </c>
      <c r="AM954" s="10" t="str">
        <f t="shared" si="131"/>
        <v>Benoit, Joaquin</v>
      </c>
      <c r="AN954" s="10">
        <f t="shared" si="132"/>
        <v>0</v>
      </c>
      <c r="AO954" s="23">
        <f t="shared" si="133"/>
        <v>2</v>
      </c>
    </row>
    <row r="955" spans="1:41" s="220" customForma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f t="shared" si="129"/>
        <v>234.29999999999998</v>
      </c>
      <c r="AI955" s="10">
        <f t="shared" si="130"/>
        <v>90.88</v>
      </c>
      <c r="AJ955" s="10">
        <f>IF(W165='User Input'!$C$1,1,0)</f>
        <v>0</v>
      </c>
      <c r="AK955" s="10" t="e">
        <f t="shared" si="128"/>
        <v>#REF!</v>
      </c>
      <c r="AL955" s="10" t="e">
        <f t="shared" si="127"/>
        <v>#REF!</v>
      </c>
      <c r="AM955" s="10" t="str">
        <f t="shared" si="131"/>
        <v>Meek, Evan</v>
      </c>
      <c r="AN955" s="10">
        <f t="shared" si="132"/>
        <v>0</v>
      </c>
      <c r="AO955" s="23">
        <f t="shared" si="133"/>
        <v>1</v>
      </c>
    </row>
    <row r="956" spans="1:41" s="220" customForma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f t="shared" si="129"/>
        <v>781.2</v>
      </c>
      <c r="AI956" s="10">
        <f t="shared" si="130"/>
        <v>236.88</v>
      </c>
      <c r="AJ956" s="10">
        <f>IF(W166='User Input'!$C$1,1,0)</f>
        <v>0</v>
      </c>
      <c r="AK956" s="10" t="e">
        <f t="shared" si="128"/>
        <v>#REF!</v>
      </c>
      <c r="AL956" s="10" t="e">
        <f t="shared" si="127"/>
        <v>#REF!</v>
      </c>
      <c r="AM956" s="10" t="str">
        <f t="shared" si="131"/>
        <v>Burnett, A.J.</v>
      </c>
      <c r="AN956" s="10">
        <f t="shared" si="132"/>
        <v>0</v>
      </c>
      <c r="AO956" s="23">
        <f t="shared" si="133"/>
        <v>1</v>
      </c>
    </row>
    <row r="957" spans="1:41" s="220" customForma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f t="shared" si="129"/>
        <v>560.25</v>
      </c>
      <c r="AI957" s="10">
        <f t="shared" si="130"/>
        <v>182.25</v>
      </c>
      <c r="AJ957" s="10">
        <f>IF(W167='User Input'!$C$1,1,0)</f>
        <v>0</v>
      </c>
      <c r="AK957" s="10" t="e">
        <f t="shared" si="128"/>
        <v>#REF!</v>
      </c>
      <c r="AL957" s="10" t="e">
        <f t="shared" si="127"/>
        <v>#REF!</v>
      </c>
      <c r="AM957" s="10" t="str">
        <f t="shared" si="131"/>
        <v>Niemann, Jeff</v>
      </c>
      <c r="AN957" s="10">
        <f t="shared" si="132"/>
        <v>0</v>
      </c>
      <c r="AO957" s="23">
        <f t="shared" si="133"/>
        <v>2</v>
      </c>
    </row>
    <row r="958" spans="1:41" s="220" customForma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f t="shared" si="129"/>
        <v>699.6</v>
      </c>
      <c r="AI958" s="10">
        <f t="shared" si="130"/>
        <v>203.52</v>
      </c>
      <c r="AJ958" s="10">
        <f>IF(W168='User Input'!$C$1,1,0)</f>
        <v>0</v>
      </c>
      <c r="AK958" s="10" t="e">
        <f t="shared" si="128"/>
        <v>#REF!</v>
      </c>
      <c r="AL958" s="10" t="e">
        <f t="shared" si="127"/>
        <v>#REF!</v>
      </c>
      <c r="AM958" s="10" t="str">
        <f t="shared" si="131"/>
        <v>Slowey, Kevin</v>
      </c>
      <c r="AN958" s="10">
        <f t="shared" si="132"/>
        <v>0</v>
      </c>
      <c r="AO958" s="23">
        <f t="shared" si="133"/>
        <v>1</v>
      </c>
    </row>
    <row r="959" spans="1:41" s="220" customForma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t="e">
        <f t="shared" si="129"/>
        <v>#VALUE!</v>
      </c>
      <c r="AI959" s="10" t="e">
        <f t="shared" si="130"/>
        <v>#VALUE!</v>
      </c>
      <c r="AJ959" s="10">
        <f>IF(W169='User Input'!$C$1,1,0)</f>
        <v>0</v>
      </c>
      <c r="AK959" s="10" t="e">
        <f t="shared" si="128"/>
        <v>#REF!</v>
      </c>
      <c r="AL959" s="10" t="e">
        <f t="shared" si="127"/>
        <v>#REF!</v>
      </c>
      <c r="AM959" s="10" t="str">
        <f t="shared" si="131"/>
        <v xml:space="preserve"> </v>
      </c>
      <c r="AN959" s="10">
        <f t="shared" si="132"/>
        <v>0</v>
      </c>
      <c r="AO959" s="23">
        <f t="shared" si="133"/>
        <v>0</v>
      </c>
    </row>
    <row r="960" spans="1:41" s="220" customForma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f t="shared" si="129"/>
        <v>788</v>
      </c>
      <c r="AI960" s="10">
        <f t="shared" si="130"/>
        <v>248.22</v>
      </c>
      <c r="AJ960" s="10">
        <f>IF(W170='User Input'!$C$1,1,0)</f>
        <v>0</v>
      </c>
      <c r="AK960" s="10" t="e">
        <f t="shared" si="128"/>
        <v>#REF!</v>
      </c>
      <c r="AL960" s="10" t="e">
        <f t="shared" si="127"/>
        <v>#REF!</v>
      </c>
      <c r="AM960" s="10" t="str">
        <f t="shared" si="131"/>
        <v>Floyd, Gavin</v>
      </c>
      <c r="AN960" s="10">
        <f t="shared" si="132"/>
        <v>0</v>
      </c>
      <c r="AO960" s="23">
        <f t="shared" si="133"/>
        <v>9</v>
      </c>
    </row>
    <row r="961" spans="1:41" s="220" customForma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t="e">
        <f t="shared" si="129"/>
        <v>#VALUE!</v>
      </c>
      <c r="AI961" s="10" t="e">
        <f t="shared" si="130"/>
        <v>#VALUE!</v>
      </c>
      <c r="AJ961" s="10">
        <f>IF(W171='User Input'!$C$1,1,0)</f>
        <v>0</v>
      </c>
      <c r="AK961" s="10" t="e">
        <f t="shared" si="128"/>
        <v>#REF!</v>
      </c>
      <c r="AL961" s="10" t="e">
        <f t="shared" si="127"/>
        <v>#REF!</v>
      </c>
      <c r="AM961" s="10" t="str">
        <f t="shared" si="131"/>
        <v xml:space="preserve"> </v>
      </c>
      <c r="AN961" s="10">
        <f t="shared" si="132"/>
        <v>0</v>
      </c>
      <c r="AO961" s="23">
        <f t="shared" si="133"/>
        <v>0</v>
      </c>
    </row>
    <row r="962" spans="1:41" s="220" customForma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f t="shared" si="129"/>
        <v>743.84999999999991</v>
      </c>
      <c r="AI962" s="10">
        <f t="shared" si="130"/>
        <v>235.98</v>
      </c>
      <c r="AJ962" s="10">
        <f>IF(W172='User Input'!$C$1,1,0)</f>
        <v>0</v>
      </c>
      <c r="AK962" s="10" t="e">
        <f t="shared" si="128"/>
        <v>#REF!</v>
      </c>
      <c r="AL962" s="10" t="e">
        <f t="shared" si="127"/>
        <v>#REF!</v>
      </c>
      <c r="AM962" s="10" t="str">
        <f t="shared" si="131"/>
        <v>Wells, Randy</v>
      </c>
      <c r="AN962" s="10">
        <f t="shared" si="132"/>
        <v>0</v>
      </c>
      <c r="AO962" s="23">
        <f t="shared" si="133"/>
        <v>1</v>
      </c>
    </row>
    <row r="963" spans="1:41" s="220" customForma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f t="shared" si="129"/>
        <v>847.30000000000007</v>
      </c>
      <c r="AI963" s="10">
        <f t="shared" si="130"/>
        <v>293.12</v>
      </c>
      <c r="AJ963" s="10">
        <f>IF(W173='User Input'!$C$1,1,0)</f>
        <v>0</v>
      </c>
      <c r="AK963" s="10" t="e">
        <f t="shared" si="128"/>
        <v>#REF!</v>
      </c>
      <c r="AL963" s="10" t="e">
        <f t="shared" ref="AL963:AL1026" si="134">IF(AK963=AK962,0,AK963)</f>
        <v>#REF!</v>
      </c>
      <c r="AM963" s="10" t="str">
        <f t="shared" si="131"/>
        <v>Buehrle,Mark</v>
      </c>
      <c r="AN963" s="10">
        <f t="shared" si="132"/>
        <v>0</v>
      </c>
      <c r="AO963" s="23">
        <f t="shared" si="133"/>
        <v>2</v>
      </c>
    </row>
    <row r="964" spans="1:41" s="220" customForma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f t="shared" si="129"/>
        <v>720</v>
      </c>
      <c r="AI964" s="10">
        <f t="shared" si="130"/>
        <v>239.4</v>
      </c>
      <c r="AJ964" s="10">
        <f>IF(W174='User Input'!$C$1,1,0)</f>
        <v>0</v>
      </c>
      <c r="AK964" s="10" t="e">
        <f t="shared" ref="AK964:AK1027" si="135">AJ964+AK963</f>
        <v>#REF!</v>
      </c>
      <c r="AL964" s="10" t="e">
        <f t="shared" si="134"/>
        <v>#REF!</v>
      </c>
      <c r="AM964" s="10" t="str">
        <f t="shared" si="131"/>
        <v>Nova, Ivan</v>
      </c>
      <c r="AN964" s="10">
        <f t="shared" si="132"/>
        <v>0</v>
      </c>
      <c r="AO964" s="23">
        <f t="shared" si="133"/>
        <v>3</v>
      </c>
    </row>
    <row r="965" spans="1:41" s="220" customForma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f t="shared" ref="AH965:AH990" si="136">AC175*AB175</f>
        <v>765</v>
      </c>
      <c r="AI965" s="10">
        <f t="shared" ref="AI965:AI990" si="137">AD175*AB175</f>
        <v>259.08</v>
      </c>
      <c r="AJ965" s="10">
        <f>IF(W175='User Input'!$C$1,1,0)</f>
        <v>0</v>
      </c>
      <c r="AK965" s="10" t="e">
        <f t="shared" si="135"/>
        <v>#REF!</v>
      </c>
      <c r="AL965" s="10" t="e">
        <f t="shared" si="134"/>
        <v>#REF!</v>
      </c>
      <c r="AM965" s="10" t="str">
        <f t="shared" ref="AM965:AM990" si="138">V175</f>
        <v>Dickey, R.L.</v>
      </c>
      <c r="AN965" s="10">
        <f t="shared" ref="AN965:AN990" si="139">X175</f>
        <v>0</v>
      </c>
      <c r="AO965" s="23">
        <f t="shared" ref="AO965:AO990" si="140">AA175</f>
        <v>8</v>
      </c>
    </row>
    <row r="966" spans="1:41" s="220" customForma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f t="shared" si="136"/>
        <v>680</v>
      </c>
      <c r="AI966" s="10">
        <f t="shared" si="137"/>
        <v>198.4</v>
      </c>
      <c r="AJ966" s="10">
        <f>IF(W176='User Input'!$C$1,1,0)</f>
        <v>0</v>
      </c>
      <c r="AK966" s="10" t="e">
        <f t="shared" si="135"/>
        <v>#REF!</v>
      </c>
      <c r="AL966" s="10" t="e">
        <f t="shared" si="134"/>
        <v>#REF!</v>
      </c>
      <c r="AM966" s="10" t="str">
        <f t="shared" si="138"/>
        <v>Collmenter, Josh</v>
      </c>
      <c r="AN966" s="10">
        <f t="shared" si="139"/>
        <v>0</v>
      </c>
      <c r="AO966" s="23">
        <f t="shared" si="140"/>
        <v>4</v>
      </c>
    </row>
    <row r="967" spans="1:41" s="220" customForma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t="e">
        <f t="shared" si="136"/>
        <v>#VALUE!</v>
      </c>
      <c r="AI967" s="10" t="e">
        <f t="shared" si="137"/>
        <v>#VALUE!</v>
      </c>
      <c r="AJ967" s="10">
        <f>IF(W177='User Input'!$C$1,1,0)</f>
        <v>0</v>
      </c>
      <c r="AK967" s="10" t="e">
        <f t="shared" si="135"/>
        <v>#REF!</v>
      </c>
      <c r="AL967" s="10" t="e">
        <f t="shared" si="134"/>
        <v>#REF!</v>
      </c>
      <c r="AM967" s="10" t="str">
        <f t="shared" si="138"/>
        <v xml:space="preserve"> </v>
      </c>
      <c r="AN967" s="10">
        <f t="shared" si="139"/>
        <v>0</v>
      </c>
      <c r="AO967" s="23">
        <f t="shared" si="140"/>
        <v>0</v>
      </c>
    </row>
    <row r="968" spans="1:41" s="220" customForma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t="e">
        <f t="shared" si="136"/>
        <v>#VALUE!</v>
      </c>
      <c r="AI968" s="10" t="e">
        <f t="shared" si="137"/>
        <v>#VALUE!</v>
      </c>
      <c r="AJ968" s="10">
        <f>IF(W178='User Input'!$C$1,1,0)</f>
        <v>0</v>
      </c>
      <c r="AK968" s="10" t="e">
        <f t="shared" si="135"/>
        <v>#REF!</v>
      </c>
      <c r="AL968" s="10" t="e">
        <f t="shared" si="134"/>
        <v>#REF!</v>
      </c>
      <c r="AM968" s="10" t="str">
        <f t="shared" si="138"/>
        <v xml:space="preserve"> </v>
      </c>
      <c r="AN968" s="10">
        <f t="shared" si="139"/>
        <v>0</v>
      </c>
      <c r="AO968" s="23">
        <f t="shared" si="140"/>
        <v>0</v>
      </c>
    </row>
    <row r="969" spans="1:41" s="220" customForma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f t="shared" si="136"/>
        <v>194.4</v>
      </c>
      <c r="AI969" s="10">
        <f t="shared" si="137"/>
        <v>75.600000000000009</v>
      </c>
      <c r="AJ969" s="10">
        <f>IF(W179='User Input'!$C$1,1,0)</f>
        <v>0</v>
      </c>
      <c r="AK969" s="10" t="e">
        <f t="shared" si="135"/>
        <v>#REF!</v>
      </c>
      <c r="AL969" s="10" t="e">
        <f t="shared" si="134"/>
        <v>#REF!</v>
      </c>
      <c r="AM969" s="10" t="str">
        <f t="shared" si="138"/>
        <v>Adams, Mike</v>
      </c>
      <c r="AN969" s="10">
        <f t="shared" si="139"/>
        <v>0</v>
      </c>
      <c r="AO969" s="23">
        <f t="shared" si="140"/>
        <v>8</v>
      </c>
    </row>
    <row r="970" spans="1:41" s="220" customForma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f t="shared" si="136"/>
        <v>229.50000000000003</v>
      </c>
      <c r="AI970" s="10">
        <f t="shared" si="137"/>
        <v>103.7</v>
      </c>
      <c r="AJ970" s="10">
        <f>IF(W180='User Input'!$C$1,1,0)</f>
        <v>0</v>
      </c>
      <c r="AK970" s="10" t="e">
        <f t="shared" si="135"/>
        <v>#REF!</v>
      </c>
      <c r="AL970" s="10" t="e">
        <f t="shared" si="134"/>
        <v>#REF!</v>
      </c>
      <c r="AM970" s="10" t="str">
        <f t="shared" si="138"/>
        <v>Robertson, David</v>
      </c>
      <c r="AN970" s="10">
        <f t="shared" si="139"/>
        <v>0</v>
      </c>
      <c r="AO970" s="23">
        <f t="shared" si="140"/>
        <v>5</v>
      </c>
    </row>
    <row r="971" spans="1:41" s="220" customForma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f t="shared" si="136"/>
        <v>169.05</v>
      </c>
      <c r="AI971" s="10">
        <f t="shared" si="137"/>
        <v>65.55</v>
      </c>
      <c r="AJ971" s="10">
        <f>IF(W181='User Input'!$C$1,1,0)</f>
        <v>0</v>
      </c>
      <c r="AK971" s="10" t="e">
        <f t="shared" si="135"/>
        <v>#REF!</v>
      </c>
      <c r="AL971" s="10" t="e">
        <f t="shared" si="134"/>
        <v>#REF!</v>
      </c>
      <c r="AM971" s="10" t="str">
        <f t="shared" si="138"/>
        <v>Romo, Sergio</v>
      </c>
      <c r="AN971" s="10">
        <f t="shared" si="139"/>
        <v>0</v>
      </c>
      <c r="AO971" s="23">
        <f t="shared" si="140"/>
        <v>4</v>
      </c>
    </row>
    <row r="972" spans="1:41" s="220" customForma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f t="shared" si="136"/>
        <v>221</v>
      </c>
      <c r="AI972" s="10">
        <f t="shared" si="137"/>
        <v>90.100000000000009</v>
      </c>
      <c r="AJ972" s="10">
        <f>IF(W182='User Input'!$C$1,1,0)</f>
        <v>0</v>
      </c>
      <c r="AK972" s="10" t="e">
        <f t="shared" si="135"/>
        <v>#REF!</v>
      </c>
      <c r="AL972" s="10" t="e">
        <f t="shared" si="134"/>
        <v>#REF!</v>
      </c>
      <c r="AM972" s="10" t="str">
        <f t="shared" si="138"/>
        <v>Holland, Greg</v>
      </c>
      <c r="AN972" s="10">
        <f t="shared" si="139"/>
        <v>0</v>
      </c>
      <c r="AO972" s="23">
        <f t="shared" si="140"/>
        <v>5</v>
      </c>
    </row>
    <row r="973" spans="1:41" s="220" customForma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f t="shared" si="136"/>
        <v>249</v>
      </c>
      <c r="AI973" s="10">
        <f t="shared" si="137"/>
        <v>95.449999999999989</v>
      </c>
      <c r="AJ973" s="10">
        <f>IF(W183='User Input'!$C$1,1,0)</f>
        <v>0</v>
      </c>
      <c r="AK973" s="10" t="e">
        <f t="shared" si="135"/>
        <v>#REF!</v>
      </c>
      <c r="AL973" s="10" t="e">
        <f t="shared" si="134"/>
        <v>#REF!</v>
      </c>
      <c r="AM973" s="10" t="str">
        <f t="shared" si="138"/>
        <v>Marshall, Sean</v>
      </c>
      <c r="AN973" s="10">
        <f t="shared" si="139"/>
        <v>0</v>
      </c>
      <c r="AO973" s="23">
        <f t="shared" si="140"/>
        <v>6</v>
      </c>
    </row>
    <row r="974" spans="1:41" s="220" customForma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f t="shared" si="136"/>
        <v>253</v>
      </c>
      <c r="AI974" s="10">
        <f t="shared" si="137"/>
        <v>100.28</v>
      </c>
      <c r="AJ974" s="10">
        <f>IF(W184='User Input'!$C$1,1,0)</f>
        <v>0</v>
      </c>
      <c r="AK974" s="10" t="e">
        <f t="shared" si="135"/>
        <v>#REF!</v>
      </c>
      <c r="AL974" s="10" t="e">
        <f t="shared" si="134"/>
        <v>#REF!</v>
      </c>
      <c r="AM974" s="10" t="str">
        <f t="shared" si="138"/>
        <v>Pestano, Vince</v>
      </c>
      <c r="AN974" s="10">
        <f t="shared" si="139"/>
        <v>0</v>
      </c>
      <c r="AO974" s="23">
        <f t="shared" si="140"/>
        <v>8</v>
      </c>
    </row>
    <row r="975" spans="1:41" s="220" customForma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f t="shared" si="136"/>
        <v>282.75</v>
      </c>
      <c r="AI975" s="10">
        <f t="shared" si="137"/>
        <v>104.39999999999999</v>
      </c>
      <c r="AJ975" s="10">
        <f>IF(W185='User Input'!$C$1,1,0)</f>
        <v>0</v>
      </c>
      <c r="AK975" s="10" t="e">
        <f t="shared" si="135"/>
        <v>#REF!</v>
      </c>
      <c r="AL975" s="10" t="e">
        <f t="shared" si="134"/>
        <v>#REF!</v>
      </c>
      <c r="AM975" s="10" t="str">
        <f t="shared" si="138"/>
        <v>Bastardo, Antonio</v>
      </c>
      <c r="AN975" s="10">
        <f t="shared" si="139"/>
        <v>0</v>
      </c>
      <c r="AO975" s="23">
        <f t="shared" si="140"/>
        <v>3</v>
      </c>
    </row>
    <row r="976" spans="1:41" s="220" customForma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f t="shared" si="136"/>
        <v>172.5</v>
      </c>
      <c r="AI976" s="10">
        <f t="shared" si="137"/>
        <v>79.349999999999994</v>
      </c>
      <c r="AJ976" s="10">
        <f>IF(W186='User Input'!$C$1,1,0)</f>
        <v>0</v>
      </c>
      <c r="AK976" s="10" t="e">
        <f t="shared" si="135"/>
        <v>#REF!</v>
      </c>
      <c r="AL976" s="10" t="e">
        <f t="shared" si="134"/>
        <v>#REF!</v>
      </c>
      <c r="AM976" s="10" t="str">
        <f t="shared" si="138"/>
        <v>O'Flaherty, Eric</v>
      </c>
      <c r="AN976" s="10">
        <f t="shared" si="139"/>
        <v>0</v>
      </c>
      <c r="AO976" s="23">
        <f t="shared" si="140"/>
        <v>2</v>
      </c>
    </row>
    <row r="977" spans="1:41" s="220" customForma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f t="shared" si="136"/>
        <v>322.5</v>
      </c>
      <c r="AI977" s="10">
        <f t="shared" si="137"/>
        <v>110.08</v>
      </c>
      <c r="AJ977" s="10">
        <f>IF(W187='User Input'!$C$1,1,0)</f>
        <v>0</v>
      </c>
      <c r="AK977" s="10" t="e">
        <f t="shared" si="135"/>
        <v>#REF!</v>
      </c>
      <c r="AL977" s="10" t="e">
        <f t="shared" si="134"/>
        <v>#REF!</v>
      </c>
      <c r="AM977" s="10" t="str">
        <f t="shared" si="138"/>
        <v>Veras, Jose</v>
      </c>
      <c r="AN977" s="10">
        <f t="shared" si="139"/>
        <v>0</v>
      </c>
      <c r="AO977" s="23">
        <f t="shared" si="140"/>
        <v>1</v>
      </c>
    </row>
    <row r="978" spans="1:41" s="220" customForma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f t="shared" si="136"/>
        <v>310.8</v>
      </c>
      <c r="AI978" s="10">
        <f t="shared" si="137"/>
        <v>110.88000000000001</v>
      </c>
      <c r="AJ978" s="10">
        <f>IF(W188='User Input'!$C$1,1,0)</f>
        <v>0</v>
      </c>
      <c r="AK978" s="10" t="e">
        <f t="shared" si="135"/>
        <v>#REF!</v>
      </c>
      <c r="AL978" s="10" t="e">
        <f t="shared" si="134"/>
        <v>#REF!</v>
      </c>
      <c r="AM978" s="10" t="str">
        <f t="shared" si="138"/>
        <v>Dunn, Michael</v>
      </c>
      <c r="AN978" s="10">
        <f t="shared" si="139"/>
        <v>0</v>
      </c>
      <c r="AO978" s="23">
        <f t="shared" si="140"/>
        <v>1</v>
      </c>
    </row>
    <row r="979" spans="1:41" s="220" customForma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f t="shared" si="136"/>
        <v>135</v>
      </c>
      <c r="AI979" s="10">
        <f t="shared" si="137"/>
        <v>60.750000000000007</v>
      </c>
      <c r="AJ979" s="10">
        <f>IF(W189='User Input'!$C$1,1,0)</f>
        <v>0</v>
      </c>
      <c r="AK979" s="10" t="e">
        <f t="shared" si="135"/>
        <v>#REF!</v>
      </c>
      <c r="AL979" s="10" t="e">
        <f t="shared" si="134"/>
        <v>#REF!</v>
      </c>
      <c r="AM979" s="10" t="str">
        <f t="shared" si="138"/>
        <v>Zumaya, Joel</v>
      </c>
      <c r="AN979" s="10">
        <f t="shared" si="139"/>
        <v>0</v>
      </c>
      <c r="AO979" s="23">
        <f t="shared" si="140"/>
        <v>1</v>
      </c>
    </row>
    <row r="980" spans="1:41" s="220" customForma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f t="shared" si="136"/>
        <v>157.32</v>
      </c>
      <c r="AI980" s="10">
        <f t="shared" si="137"/>
        <v>59</v>
      </c>
      <c r="AJ980" s="10">
        <f>IF(W190='User Input'!$C$1,1,0)</f>
        <v>0</v>
      </c>
      <c r="AK980" s="10" t="e">
        <f t="shared" si="135"/>
        <v>#REF!</v>
      </c>
      <c r="AL980" s="10" t="e">
        <f t="shared" si="134"/>
        <v>#REF!</v>
      </c>
      <c r="AM980" s="10" t="str">
        <f t="shared" si="138"/>
        <v>Ogando, Alexi</v>
      </c>
      <c r="AN980" s="10">
        <f t="shared" si="139"/>
        <v>0</v>
      </c>
      <c r="AO980" s="23">
        <f t="shared" si="140"/>
        <v>10</v>
      </c>
    </row>
    <row r="981" spans="1:41" s="220" customForma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f t="shared" si="136"/>
        <v>837.62</v>
      </c>
      <c r="AI981" s="10">
        <f t="shared" si="137"/>
        <v>256.69</v>
      </c>
      <c r="AJ981" s="10">
        <f>IF(W191='User Input'!$C$1,1,0)</f>
        <v>0</v>
      </c>
      <c r="AK981" s="10" t="e">
        <f t="shared" si="135"/>
        <v>#REF!</v>
      </c>
      <c r="AL981" s="10" t="e">
        <f t="shared" si="134"/>
        <v>#REF!</v>
      </c>
      <c r="AM981" s="10" t="str">
        <f t="shared" si="138"/>
        <v>Porcello, Rick</v>
      </c>
      <c r="AN981" s="10">
        <f t="shared" si="139"/>
        <v>0</v>
      </c>
      <c r="AO981" s="23">
        <f t="shared" si="140"/>
        <v>1</v>
      </c>
    </row>
    <row r="982" spans="1:41" s="220" customForma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f t="shared" si="136"/>
        <v>752.95</v>
      </c>
      <c r="AI982" s="10">
        <f t="shared" si="137"/>
        <v>247.9</v>
      </c>
      <c r="AJ982" s="10">
        <f>IF(W192='User Input'!$C$1,1,0)</f>
        <v>0</v>
      </c>
      <c r="AK982" s="10" t="e">
        <f t="shared" si="135"/>
        <v>#REF!</v>
      </c>
      <c r="AL982" s="10" t="e">
        <f t="shared" si="134"/>
        <v>#REF!</v>
      </c>
      <c r="AM982" s="10" t="str">
        <f t="shared" si="138"/>
        <v>Harrison, Matt</v>
      </c>
      <c r="AN982" s="10">
        <f t="shared" si="139"/>
        <v>0</v>
      </c>
      <c r="AO982" s="23">
        <f t="shared" si="140"/>
        <v>2</v>
      </c>
    </row>
    <row r="983" spans="1:41" s="220" customForma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f t="shared" si="136"/>
        <v>842.52</v>
      </c>
      <c r="AI983" s="10">
        <f t="shared" si="137"/>
        <v>279.48</v>
      </c>
      <c r="AJ983" s="10">
        <f>IF(W193='User Input'!$C$1,1,0)</f>
        <v>0</v>
      </c>
      <c r="AK983" s="10" t="e">
        <f t="shared" si="135"/>
        <v>#REF!</v>
      </c>
      <c r="AL983" s="10" t="e">
        <f t="shared" si="134"/>
        <v>#REF!</v>
      </c>
      <c r="AM983" s="10" t="str">
        <f t="shared" si="138"/>
        <v>Wolf, Randy</v>
      </c>
      <c r="AN983" s="10">
        <f t="shared" si="139"/>
        <v>0</v>
      </c>
      <c r="AO983" s="23">
        <f t="shared" si="140"/>
        <v>2</v>
      </c>
    </row>
    <row r="984" spans="1:41" s="220" customForma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f t="shared" si="136"/>
        <v>812.53</v>
      </c>
      <c r="AI984" s="10">
        <f t="shared" si="137"/>
        <v>252.83</v>
      </c>
      <c r="AJ984" s="10">
        <f>IF(W194='User Input'!$C$1,1,0)</f>
        <v>0</v>
      </c>
      <c r="AK984" s="10" t="e">
        <f t="shared" si="135"/>
        <v>#REF!</v>
      </c>
      <c r="AL984" s="10" t="e">
        <f t="shared" si="134"/>
        <v>#REF!</v>
      </c>
      <c r="AM984" s="10" t="str">
        <f t="shared" si="138"/>
        <v>Hochever, Luke</v>
      </c>
      <c r="AN984" s="10">
        <f t="shared" si="139"/>
        <v>0</v>
      </c>
      <c r="AO984" s="23">
        <f t="shared" si="140"/>
        <v>1</v>
      </c>
    </row>
    <row r="985" spans="1:41" s="220" customForma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f t="shared" si="136"/>
        <v>793.23</v>
      </c>
      <c r="AI985" s="10">
        <f t="shared" si="137"/>
        <v>252.83</v>
      </c>
      <c r="AJ985" s="10">
        <f>IF(W195='User Input'!$C$1,1,0)</f>
        <v>0</v>
      </c>
      <c r="AK985" s="10" t="e">
        <f t="shared" si="135"/>
        <v>#REF!</v>
      </c>
      <c r="AL985" s="10" t="e">
        <f t="shared" si="134"/>
        <v>#REF!</v>
      </c>
      <c r="AM985" s="10" t="str">
        <f t="shared" si="138"/>
        <v>Vargas, Jason</v>
      </c>
      <c r="AN985" s="10">
        <f t="shared" si="139"/>
        <v>0</v>
      </c>
      <c r="AO985" s="23">
        <f t="shared" si="140"/>
        <v>2</v>
      </c>
    </row>
    <row r="986" spans="1:41" s="220" customForma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f t="shared" si="136"/>
        <v>606.72</v>
      </c>
      <c r="AI986" s="10">
        <f t="shared" si="137"/>
        <v>191.18</v>
      </c>
      <c r="AJ986" s="10">
        <f>IF(W196='User Input'!$C$1,1,0)</f>
        <v>0</v>
      </c>
      <c r="AK986" s="10" t="e">
        <f t="shared" si="135"/>
        <v>#REF!</v>
      </c>
      <c r="AL986" s="10" t="e">
        <f t="shared" si="134"/>
        <v>#REF!</v>
      </c>
      <c r="AM986" s="10" t="str">
        <f t="shared" si="138"/>
        <v>Alvarez, Henderson</v>
      </c>
      <c r="AN986" s="10">
        <f t="shared" si="139"/>
        <v>0</v>
      </c>
      <c r="AO986" s="23">
        <f t="shared" si="140"/>
        <v>1</v>
      </c>
    </row>
    <row r="987" spans="1:41" s="220" customForma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f t="shared" si="136"/>
        <v>716.21999999999991</v>
      </c>
      <c r="AI987" s="10">
        <f t="shared" si="137"/>
        <v>231.82000000000002</v>
      </c>
      <c r="AJ987" s="10">
        <f>IF(W197='User Input'!$C$1,1,0)</f>
        <v>0</v>
      </c>
      <c r="AK987" s="10" t="e">
        <f t="shared" si="135"/>
        <v>#REF!</v>
      </c>
      <c r="AL987" s="10" t="e">
        <f t="shared" si="134"/>
        <v>#REF!</v>
      </c>
      <c r="AM987" s="10" t="str">
        <f t="shared" si="138"/>
        <v>Britton, zach</v>
      </c>
      <c r="AN987" s="10">
        <f t="shared" si="139"/>
        <v>0</v>
      </c>
      <c r="AO987" s="23">
        <f t="shared" si="140"/>
        <v>3</v>
      </c>
    </row>
    <row r="988" spans="1:41" s="220" customForma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f t="shared" si="136"/>
        <v>834.02</v>
      </c>
      <c r="AI988" s="10">
        <f t="shared" si="137"/>
        <v>259.93</v>
      </c>
      <c r="AJ988" s="10">
        <f>IF(W198='User Input'!$C$1,1,0)</f>
        <v>0</v>
      </c>
      <c r="AK988" s="10" t="e">
        <f t="shared" si="135"/>
        <v>#REF!</v>
      </c>
      <c r="AL988" s="10" t="e">
        <f t="shared" si="134"/>
        <v>#REF!</v>
      </c>
      <c r="AM988" s="10" t="str">
        <f t="shared" si="138"/>
        <v>Lowe, Derek</v>
      </c>
      <c r="AN988" s="10">
        <f t="shared" si="139"/>
        <v>0</v>
      </c>
      <c r="AO988" s="23">
        <f t="shared" si="140"/>
        <v>1</v>
      </c>
    </row>
    <row r="989" spans="1:41" s="220" customForma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f t="shared" si="136"/>
        <v>740.02</v>
      </c>
      <c r="AI989" s="10">
        <f t="shared" si="137"/>
        <v>233.09</v>
      </c>
      <c r="AJ989" s="10">
        <f>IF(W199='User Input'!$C$1,1,0)</f>
        <v>0</v>
      </c>
      <c r="AK989" s="10" t="e">
        <f t="shared" si="135"/>
        <v>#REF!</v>
      </c>
      <c r="AL989" s="10" t="e">
        <f t="shared" si="134"/>
        <v>#REF!</v>
      </c>
      <c r="AM989" s="10" t="str">
        <f t="shared" si="138"/>
        <v>Westbrook, Jake</v>
      </c>
      <c r="AN989" s="10">
        <f t="shared" si="139"/>
        <v>0</v>
      </c>
      <c r="AO989" s="23">
        <f t="shared" si="140"/>
        <v>1</v>
      </c>
    </row>
    <row r="990" spans="1:41" s="220" customForma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f t="shared" si="136"/>
        <v>609.65</v>
      </c>
      <c r="AI990" s="10">
        <f t="shared" si="137"/>
        <v>187.69000000000003</v>
      </c>
      <c r="AJ990" s="10">
        <f>IF(W200='User Input'!$C$1,1,0)</f>
        <v>0</v>
      </c>
      <c r="AK990" s="10" t="e">
        <f t="shared" si="135"/>
        <v>#REF!</v>
      </c>
      <c r="AL990" s="10" t="e">
        <f t="shared" si="134"/>
        <v>#REF!</v>
      </c>
      <c r="AM990" s="10" t="str">
        <f t="shared" si="138"/>
        <v>Garcia, Fred</v>
      </c>
      <c r="AN990" s="10">
        <f t="shared" si="139"/>
        <v>0</v>
      </c>
      <c r="AO990" s="23">
        <f t="shared" si="140"/>
        <v>2</v>
      </c>
    </row>
    <row r="991" spans="1:41" s="220" customForma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t="e">
        <f t="shared" ref="AH991:AH1054" si="141">AC334*AB334</f>
        <v>#VALUE!</v>
      </c>
      <c r="AI991" s="10" t="e">
        <f t="shared" ref="AI991:AI1054" si="142">AD334*AB334</f>
        <v>#VALUE!</v>
      </c>
      <c r="AJ991" s="10">
        <f>IF(W334='User Input'!$C$1,1,0)</f>
        <v>0</v>
      </c>
      <c r="AK991" s="10" t="e">
        <f t="shared" si="135"/>
        <v>#REF!</v>
      </c>
      <c r="AL991" s="10" t="e">
        <f t="shared" si="134"/>
        <v>#REF!</v>
      </c>
      <c r="AM991" s="10" t="str">
        <f t="shared" ref="AM991:AM1054" si="143">V334</f>
        <v xml:space="preserve"> </v>
      </c>
      <c r="AN991" s="10">
        <f t="shared" ref="AN991:AN1054" si="144">X334</f>
        <v>0</v>
      </c>
      <c r="AO991" s="23">
        <f t="shared" ref="AO991:AO1054" si="145">AA334</f>
        <v>0</v>
      </c>
    </row>
    <row r="992" spans="1:41" s="220" customForma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f t="shared" si="141"/>
        <v>0</v>
      </c>
      <c r="AI992" s="10">
        <f t="shared" si="142"/>
        <v>0</v>
      </c>
      <c r="AJ992" s="10">
        <f>IF(W335='User Input'!$C$1,1,0)</f>
        <v>0</v>
      </c>
      <c r="AK992" s="10" t="e">
        <f t="shared" si="135"/>
        <v>#REF!</v>
      </c>
      <c r="AL992" s="10" t="e">
        <f t="shared" si="134"/>
        <v>#REF!</v>
      </c>
      <c r="AM992" s="10">
        <f t="shared" si="143"/>
        <v>0</v>
      </c>
      <c r="AN992" s="10">
        <f t="shared" si="144"/>
        <v>0</v>
      </c>
      <c r="AO992" s="23">
        <f t="shared" si="145"/>
        <v>0</v>
      </c>
    </row>
    <row r="993" spans="1:41" s="220" customForma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f t="shared" si="141"/>
        <v>0</v>
      </c>
      <c r="AI993" s="10">
        <f t="shared" si="142"/>
        <v>0</v>
      </c>
      <c r="AJ993" s="10">
        <f>IF(W336='User Input'!$C$1,1,0)</f>
        <v>0</v>
      </c>
      <c r="AK993" s="10" t="e">
        <f t="shared" si="135"/>
        <v>#REF!</v>
      </c>
      <c r="AL993" s="10" t="e">
        <f t="shared" si="134"/>
        <v>#REF!</v>
      </c>
      <c r="AM993" s="10">
        <f t="shared" si="143"/>
        <v>0</v>
      </c>
      <c r="AN993" s="10">
        <f t="shared" si="144"/>
        <v>0</v>
      </c>
      <c r="AO993" s="23">
        <f t="shared" si="145"/>
        <v>0</v>
      </c>
    </row>
    <row r="994" spans="1:41" s="220" customForma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f t="shared" si="141"/>
        <v>0</v>
      </c>
      <c r="AI994" s="10">
        <f t="shared" si="142"/>
        <v>0</v>
      </c>
      <c r="AJ994" s="10">
        <f>IF(W337='User Input'!$C$1,1,0)</f>
        <v>0</v>
      </c>
      <c r="AK994" s="10" t="e">
        <f t="shared" si="135"/>
        <v>#REF!</v>
      </c>
      <c r="AL994" s="10" t="e">
        <f t="shared" si="134"/>
        <v>#REF!</v>
      </c>
      <c r="AM994" s="10">
        <f t="shared" si="143"/>
        <v>0</v>
      </c>
      <c r="AN994" s="10">
        <f t="shared" si="144"/>
        <v>0</v>
      </c>
      <c r="AO994" s="23">
        <f t="shared" si="145"/>
        <v>0</v>
      </c>
    </row>
    <row r="995" spans="1:41" s="220" customForma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f t="shared" si="141"/>
        <v>0</v>
      </c>
      <c r="AI995" s="10">
        <f t="shared" si="142"/>
        <v>0</v>
      </c>
      <c r="AJ995" s="10">
        <f>IF(W338='User Input'!$C$1,1,0)</f>
        <v>0</v>
      </c>
      <c r="AK995" s="10" t="e">
        <f t="shared" si="135"/>
        <v>#REF!</v>
      </c>
      <c r="AL995" s="10" t="e">
        <f t="shared" si="134"/>
        <v>#REF!</v>
      </c>
      <c r="AM995" s="10">
        <f t="shared" si="143"/>
        <v>0</v>
      </c>
      <c r="AN995" s="10">
        <f t="shared" si="144"/>
        <v>0</v>
      </c>
      <c r="AO995" s="23">
        <f t="shared" si="145"/>
        <v>0</v>
      </c>
    </row>
    <row r="996" spans="1:41" s="220" customForma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f t="shared" si="141"/>
        <v>0</v>
      </c>
      <c r="AI996" s="10">
        <f t="shared" si="142"/>
        <v>0</v>
      </c>
      <c r="AJ996" s="10">
        <f>IF(W339='User Input'!$C$1,1,0)</f>
        <v>0</v>
      </c>
      <c r="AK996" s="10" t="e">
        <f t="shared" si="135"/>
        <v>#REF!</v>
      </c>
      <c r="AL996" s="10" t="e">
        <f t="shared" si="134"/>
        <v>#REF!</v>
      </c>
      <c r="AM996" s="10">
        <f t="shared" si="143"/>
        <v>0</v>
      </c>
      <c r="AN996" s="10">
        <f t="shared" si="144"/>
        <v>0</v>
      </c>
      <c r="AO996" s="23">
        <f t="shared" si="145"/>
        <v>0</v>
      </c>
    </row>
    <row r="997" spans="1:41" s="220" customForma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f t="shared" si="141"/>
        <v>0</v>
      </c>
      <c r="AI997" s="10">
        <f t="shared" si="142"/>
        <v>0</v>
      </c>
      <c r="AJ997" s="10">
        <f>IF(W340='User Input'!$C$1,1,0)</f>
        <v>0</v>
      </c>
      <c r="AK997" s="10" t="e">
        <f t="shared" si="135"/>
        <v>#REF!</v>
      </c>
      <c r="AL997" s="10" t="e">
        <f t="shared" si="134"/>
        <v>#REF!</v>
      </c>
      <c r="AM997" s="10">
        <f t="shared" si="143"/>
        <v>0</v>
      </c>
      <c r="AN997" s="10">
        <f t="shared" si="144"/>
        <v>0</v>
      </c>
      <c r="AO997" s="23">
        <f t="shared" si="145"/>
        <v>0</v>
      </c>
    </row>
    <row r="998" spans="1:41" s="220" customForma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f t="shared" si="141"/>
        <v>0</v>
      </c>
      <c r="AI998" s="10">
        <f t="shared" si="142"/>
        <v>0</v>
      </c>
      <c r="AJ998" s="10">
        <f>IF(W341='User Input'!$C$1,1,0)</f>
        <v>0</v>
      </c>
      <c r="AK998" s="10" t="e">
        <f t="shared" si="135"/>
        <v>#REF!</v>
      </c>
      <c r="AL998" s="10" t="e">
        <f t="shared" si="134"/>
        <v>#REF!</v>
      </c>
      <c r="AM998" s="10">
        <f t="shared" si="143"/>
        <v>0</v>
      </c>
      <c r="AN998" s="10">
        <f t="shared" si="144"/>
        <v>0</v>
      </c>
      <c r="AO998" s="23">
        <f t="shared" si="145"/>
        <v>0</v>
      </c>
    </row>
    <row r="999" spans="1:41" s="220" customForma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220">
        <f t="shared" si="141"/>
        <v>0</v>
      </c>
      <c r="AI999" s="220">
        <f t="shared" si="142"/>
        <v>0</v>
      </c>
      <c r="AJ999" s="220">
        <f>IF(W342='User Input'!$C$1,1,0)</f>
        <v>0</v>
      </c>
      <c r="AK999" s="10" t="e">
        <f t="shared" si="135"/>
        <v>#REF!</v>
      </c>
      <c r="AL999" s="220" t="e">
        <f t="shared" si="134"/>
        <v>#REF!</v>
      </c>
      <c r="AM999" s="220">
        <f t="shared" si="143"/>
        <v>0</v>
      </c>
      <c r="AN999" s="220">
        <f t="shared" si="144"/>
        <v>0</v>
      </c>
      <c r="AO999" s="224">
        <f t="shared" si="145"/>
        <v>0</v>
      </c>
    </row>
    <row r="1000" spans="1:41" s="220" customForma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220">
        <f t="shared" si="141"/>
        <v>0</v>
      </c>
      <c r="AI1000" s="220">
        <f t="shared" si="142"/>
        <v>0</v>
      </c>
      <c r="AJ1000" s="220">
        <f>IF(W343='User Input'!$C$1,1,0)</f>
        <v>0</v>
      </c>
      <c r="AK1000" s="10" t="e">
        <f t="shared" si="135"/>
        <v>#REF!</v>
      </c>
      <c r="AL1000" s="220" t="e">
        <f t="shared" si="134"/>
        <v>#REF!</v>
      </c>
      <c r="AM1000" s="220">
        <f t="shared" si="143"/>
        <v>0</v>
      </c>
      <c r="AN1000" s="220">
        <f t="shared" si="144"/>
        <v>0</v>
      </c>
      <c r="AO1000" s="224">
        <f t="shared" si="145"/>
        <v>0</v>
      </c>
    </row>
    <row r="1001" spans="1:41" s="220" customForma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220">
        <f t="shared" si="141"/>
        <v>0</v>
      </c>
      <c r="AI1001" s="220">
        <f t="shared" si="142"/>
        <v>0</v>
      </c>
      <c r="AJ1001" s="220">
        <f>IF(W344='User Input'!$C$1,1,0)</f>
        <v>0</v>
      </c>
      <c r="AK1001" s="10" t="e">
        <f t="shared" si="135"/>
        <v>#REF!</v>
      </c>
      <c r="AL1001" s="220" t="e">
        <f t="shared" si="134"/>
        <v>#REF!</v>
      </c>
      <c r="AM1001" s="220">
        <f t="shared" si="143"/>
        <v>0</v>
      </c>
      <c r="AN1001" s="220">
        <f t="shared" si="144"/>
        <v>0</v>
      </c>
      <c r="AO1001" s="224">
        <f t="shared" si="145"/>
        <v>0</v>
      </c>
    </row>
    <row r="1002" spans="1:41" s="220" customForma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220">
        <f t="shared" si="141"/>
        <v>0</v>
      </c>
      <c r="AI1002" s="220">
        <f t="shared" si="142"/>
        <v>0</v>
      </c>
      <c r="AJ1002" s="220">
        <f>IF(W345='User Input'!$C$1,1,0)</f>
        <v>0</v>
      </c>
      <c r="AK1002" s="10" t="e">
        <f t="shared" si="135"/>
        <v>#REF!</v>
      </c>
      <c r="AL1002" s="220" t="e">
        <f t="shared" si="134"/>
        <v>#REF!</v>
      </c>
      <c r="AM1002" s="220">
        <f t="shared" si="143"/>
        <v>0</v>
      </c>
      <c r="AN1002" s="220">
        <f t="shared" si="144"/>
        <v>0</v>
      </c>
      <c r="AO1002" s="224">
        <f t="shared" si="145"/>
        <v>0</v>
      </c>
    </row>
    <row r="1003" spans="1:41" s="220" customForma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220">
        <f t="shared" si="141"/>
        <v>0</v>
      </c>
      <c r="AI1003" s="220">
        <f t="shared" si="142"/>
        <v>0</v>
      </c>
      <c r="AJ1003" s="220">
        <f>IF(W346='User Input'!$C$1,1,0)</f>
        <v>0</v>
      </c>
      <c r="AK1003" s="10" t="e">
        <f t="shared" si="135"/>
        <v>#REF!</v>
      </c>
      <c r="AL1003" s="220" t="e">
        <f t="shared" si="134"/>
        <v>#REF!</v>
      </c>
      <c r="AM1003" s="220">
        <f t="shared" si="143"/>
        <v>0</v>
      </c>
      <c r="AN1003" s="220">
        <f t="shared" si="144"/>
        <v>0</v>
      </c>
      <c r="AO1003" s="224">
        <f t="shared" si="145"/>
        <v>0</v>
      </c>
    </row>
    <row r="1004" spans="1:41" s="220" customForma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220">
        <f t="shared" si="141"/>
        <v>0</v>
      </c>
      <c r="AI1004" s="220">
        <f t="shared" si="142"/>
        <v>0</v>
      </c>
      <c r="AJ1004" s="220">
        <f>IF(W347='User Input'!$C$1,1,0)</f>
        <v>0</v>
      </c>
      <c r="AK1004" s="10" t="e">
        <f t="shared" si="135"/>
        <v>#REF!</v>
      </c>
      <c r="AL1004" s="220" t="e">
        <f t="shared" si="134"/>
        <v>#REF!</v>
      </c>
      <c r="AM1004" s="220">
        <f t="shared" si="143"/>
        <v>0</v>
      </c>
      <c r="AN1004" s="220">
        <f t="shared" si="144"/>
        <v>0</v>
      </c>
      <c r="AO1004" s="224">
        <f t="shared" si="145"/>
        <v>0</v>
      </c>
    </row>
    <row r="1005" spans="1:41" s="220" customForma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220">
        <f t="shared" si="141"/>
        <v>0</v>
      </c>
      <c r="AI1005" s="220">
        <f t="shared" si="142"/>
        <v>0</v>
      </c>
      <c r="AJ1005" s="220">
        <f>IF(W348='User Input'!$C$1,1,0)</f>
        <v>0</v>
      </c>
      <c r="AK1005" s="10" t="e">
        <f t="shared" si="135"/>
        <v>#REF!</v>
      </c>
      <c r="AL1005" s="220" t="e">
        <f t="shared" si="134"/>
        <v>#REF!</v>
      </c>
      <c r="AM1005" s="220">
        <f t="shared" si="143"/>
        <v>0</v>
      </c>
      <c r="AN1005" s="220">
        <f t="shared" si="144"/>
        <v>0</v>
      </c>
      <c r="AO1005" s="224">
        <f t="shared" si="145"/>
        <v>0</v>
      </c>
    </row>
    <row r="1006" spans="1:41" s="220" customForma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220">
        <f t="shared" si="141"/>
        <v>0</v>
      </c>
      <c r="AI1006" s="220">
        <f t="shared" si="142"/>
        <v>0</v>
      </c>
      <c r="AJ1006" s="220">
        <f>IF(W349='User Input'!$C$1,1,0)</f>
        <v>0</v>
      </c>
      <c r="AK1006" s="10" t="e">
        <f t="shared" si="135"/>
        <v>#REF!</v>
      </c>
      <c r="AL1006" s="220" t="e">
        <f t="shared" si="134"/>
        <v>#REF!</v>
      </c>
      <c r="AM1006" s="220">
        <f t="shared" si="143"/>
        <v>0</v>
      </c>
      <c r="AN1006" s="220">
        <f t="shared" si="144"/>
        <v>0</v>
      </c>
      <c r="AO1006" s="224">
        <f t="shared" si="145"/>
        <v>0</v>
      </c>
    </row>
    <row r="1007" spans="1:41" s="220" customForma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220">
        <f t="shared" si="141"/>
        <v>0</v>
      </c>
      <c r="AI1007" s="220">
        <f t="shared" si="142"/>
        <v>0</v>
      </c>
      <c r="AJ1007" s="220">
        <f>IF(W350='User Input'!$C$1,1,0)</f>
        <v>0</v>
      </c>
      <c r="AK1007" s="10" t="e">
        <f t="shared" si="135"/>
        <v>#REF!</v>
      </c>
      <c r="AL1007" s="220" t="e">
        <f t="shared" si="134"/>
        <v>#REF!</v>
      </c>
      <c r="AM1007" s="220">
        <f t="shared" si="143"/>
        <v>0</v>
      </c>
      <c r="AN1007" s="220">
        <f t="shared" si="144"/>
        <v>0</v>
      </c>
      <c r="AO1007" s="224">
        <f t="shared" si="145"/>
        <v>0</v>
      </c>
    </row>
    <row r="1008" spans="1:41" s="220" customForma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220">
        <f t="shared" si="141"/>
        <v>0</v>
      </c>
      <c r="AI1008" s="220">
        <f t="shared" si="142"/>
        <v>0</v>
      </c>
      <c r="AJ1008" s="220">
        <f>IF(W351='User Input'!$C$1,1,0)</f>
        <v>0</v>
      </c>
      <c r="AK1008" s="10" t="e">
        <f t="shared" si="135"/>
        <v>#REF!</v>
      </c>
      <c r="AL1008" s="220" t="e">
        <f t="shared" si="134"/>
        <v>#REF!</v>
      </c>
      <c r="AM1008" s="220">
        <f t="shared" si="143"/>
        <v>0</v>
      </c>
      <c r="AN1008" s="220">
        <f t="shared" si="144"/>
        <v>0</v>
      </c>
      <c r="AO1008" s="224">
        <f t="shared" si="145"/>
        <v>0</v>
      </c>
    </row>
    <row r="1009" spans="1:41" s="220" customForma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220">
        <f t="shared" si="141"/>
        <v>0</v>
      </c>
      <c r="AI1009" s="220">
        <f t="shared" si="142"/>
        <v>0</v>
      </c>
      <c r="AJ1009" s="220">
        <f>IF(W352='User Input'!$C$1,1,0)</f>
        <v>0</v>
      </c>
      <c r="AK1009" s="10" t="e">
        <f t="shared" si="135"/>
        <v>#REF!</v>
      </c>
      <c r="AL1009" s="220" t="e">
        <f t="shared" si="134"/>
        <v>#REF!</v>
      </c>
      <c r="AM1009" s="220">
        <f t="shared" si="143"/>
        <v>0</v>
      </c>
      <c r="AN1009" s="220">
        <f t="shared" si="144"/>
        <v>0</v>
      </c>
      <c r="AO1009" s="224">
        <f t="shared" si="145"/>
        <v>0</v>
      </c>
    </row>
    <row r="1010" spans="1:41" s="220" customFormat="1">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220">
        <f t="shared" si="141"/>
        <v>0</v>
      </c>
      <c r="AI1010" s="220">
        <f t="shared" si="142"/>
        <v>0</v>
      </c>
      <c r="AJ1010" s="220">
        <f>IF(W353='User Input'!$C$1,1,0)</f>
        <v>0</v>
      </c>
      <c r="AK1010" s="10" t="e">
        <f t="shared" si="135"/>
        <v>#REF!</v>
      </c>
      <c r="AL1010" s="220" t="e">
        <f t="shared" si="134"/>
        <v>#REF!</v>
      </c>
      <c r="AM1010" s="220">
        <f t="shared" si="143"/>
        <v>0</v>
      </c>
      <c r="AN1010" s="220">
        <f t="shared" si="144"/>
        <v>0</v>
      </c>
      <c r="AO1010" s="224">
        <f t="shared" si="145"/>
        <v>0</v>
      </c>
    </row>
    <row r="1011" spans="1:41" s="220" customFormat="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220">
        <f t="shared" si="141"/>
        <v>0</v>
      </c>
      <c r="AI1011" s="220">
        <f t="shared" si="142"/>
        <v>0</v>
      </c>
      <c r="AJ1011" s="220">
        <f>IF(W354='User Input'!$C$1,1,0)</f>
        <v>0</v>
      </c>
      <c r="AK1011" s="10" t="e">
        <f t="shared" si="135"/>
        <v>#REF!</v>
      </c>
      <c r="AL1011" s="220" t="e">
        <f t="shared" si="134"/>
        <v>#REF!</v>
      </c>
      <c r="AM1011" s="220">
        <f t="shared" si="143"/>
        <v>0</v>
      </c>
      <c r="AN1011" s="220">
        <f t="shared" si="144"/>
        <v>0</v>
      </c>
      <c r="AO1011" s="224">
        <f t="shared" si="145"/>
        <v>0</v>
      </c>
    </row>
    <row r="1012" spans="1:41" s="220" customFormat="1">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220">
        <f t="shared" si="141"/>
        <v>0</v>
      </c>
      <c r="AI1012" s="220">
        <f t="shared" si="142"/>
        <v>0</v>
      </c>
      <c r="AJ1012" s="220">
        <f>IF(W355='User Input'!$C$1,1,0)</f>
        <v>0</v>
      </c>
      <c r="AK1012" s="10" t="e">
        <f t="shared" si="135"/>
        <v>#REF!</v>
      </c>
      <c r="AL1012" s="220" t="e">
        <f t="shared" si="134"/>
        <v>#REF!</v>
      </c>
      <c r="AM1012" s="220">
        <f t="shared" si="143"/>
        <v>0</v>
      </c>
      <c r="AN1012" s="220">
        <f t="shared" si="144"/>
        <v>0</v>
      </c>
      <c r="AO1012" s="224">
        <f t="shared" si="145"/>
        <v>0</v>
      </c>
    </row>
    <row r="1013" spans="1:41" s="220" customFormat="1">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220">
        <f t="shared" si="141"/>
        <v>0</v>
      </c>
      <c r="AI1013" s="220">
        <f t="shared" si="142"/>
        <v>0</v>
      </c>
      <c r="AJ1013" s="220">
        <f>IF(W356='User Input'!$C$1,1,0)</f>
        <v>0</v>
      </c>
      <c r="AK1013" s="10" t="e">
        <f t="shared" si="135"/>
        <v>#REF!</v>
      </c>
      <c r="AL1013" s="220" t="e">
        <f t="shared" si="134"/>
        <v>#REF!</v>
      </c>
      <c r="AM1013" s="220">
        <f t="shared" si="143"/>
        <v>0</v>
      </c>
      <c r="AN1013" s="220">
        <f t="shared" si="144"/>
        <v>0</v>
      </c>
      <c r="AO1013" s="224">
        <f t="shared" si="145"/>
        <v>0</v>
      </c>
    </row>
    <row r="1014" spans="1:41" s="220" customFormat="1">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220">
        <f t="shared" si="141"/>
        <v>0</v>
      </c>
      <c r="AI1014" s="220">
        <f t="shared" si="142"/>
        <v>0</v>
      </c>
      <c r="AJ1014" s="220">
        <f>IF(W357='User Input'!$C$1,1,0)</f>
        <v>0</v>
      </c>
      <c r="AK1014" s="10" t="e">
        <f t="shared" si="135"/>
        <v>#REF!</v>
      </c>
      <c r="AL1014" s="220" t="e">
        <f t="shared" si="134"/>
        <v>#REF!</v>
      </c>
      <c r="AM1014" s="220">
        <f t="shared" si="143"/>
        <v>0</v>
      </c>
      <c r="AN1014" s="220">
        <f t="shared" si="144"/>
        <v>0</v>
      </c>
      <c r="AO1014" s="224">
        <f t="shared" si="145"/>
        <v>0</v>
      </c>
    </row>
    <row r="1015" spans="1:41" s="220" customFormat="1">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220">
        <f t="shared" si="141"/>
        <v>0</v>
      </c>
      <c r="AI1015" s="220">
        <f t="shared" si="142"/>
        <v>0</v>
      </c>
      <c r="AJ1015" s="220">
        <f>IF(W358='User Input'!$C$1,1,0)</f>
        <v>0</v>
      </c>
      <c r="AK1015" s="10" t="e">
        <f t="shared" si="135"/>
        <v>#REF!</v>
      </c>
      <c r="AL1015" s="220" t="e">
        <f t="shared" si="134"/>
        <v>#REF!</v>
      </c>
      <c r="AM1015" s="220">
        <f t="shared" si="143"/>
        <v>0</v>
      </c>
      <c r="AN1015" s="220">
        <f t="shared" si="144"/>
        <v>0</v>
      </c>
      <c r="AO1015" s="224">
        <f t="shared" si="145"/>
        <v>0</v>
      </c>
    </row>
    <row r="1016" spans="1:41" s="220" customFormat="1">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220">
        <f t="shared" si="141"/>
        <v>0</v>
      </c>
      <c r="AI1016" s="220">
        <f t="shared" si="142"/>
        <v>0</v>
      </c>
      <c r="AJ1016" s="220">
        <f>IF(W359='User Input'!$C$1,1,0)</f>
        <v>0</v>
      </c>
      <c r="AK1016" s="10" t="e">
        <f t="shared" si="135"/>
        <v>#REF!</v>
      </c>
      <c r="AL1016" s="220" t="e">
        <f t="shared" si="134"/>
        <v>#REF!</v>
      </c>
      <c r="AM1016" s="220">
        <f t="shared" si="143"/>
        <v>0</v>
      </c>
      <c r="AN1016" s="220">
        <f t="shared" si="144"/>
        <v>0</v>
      </c>
      <c r="AO1016" s="224">
        <f t="shared" si="145"/>
        <v>0</v>
      </c>
    </row>
    <row r="1017" spans="1:41" s="220" customFormat="1">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220">
        <f t="shared" si="141"/>
        <v>0</v>
      </c>
      <c r="AI1017" s="220">
        <f t="shared" si="142"/>
        <v>0</v>
      </c>
      <c r="AJ1017" s="220">
        <f>IF(W360='User Input'!$C$1,1,0)</f>
        <v>0</v>
      </c>
      <c r="AK1017" s="10" t="e">
        <f t="shared" si="135"/>
        <v>#REF!</v>
      </c>
      <c r="AL1017" s="220" t="e">
        <f t="shared" si="134"/>
        <v>#REF!</v>
      </c>
      <c r="AM1017" s="220">
        <f t="shared" si="143"/>
        <v>0</v>
      </c>
      <c r="AN1017" s="220">
        <f t="shared" si="144"/>
        <v>0</v>
      </c>
      <c r="AO1017" s="224">
        <f t="shared" si="145"/>
        <v>0</v>
      </c>
    </row>
    <row r="1018" spans="1:41" s="220" customFormat="1">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220">
        <f t="shared" si="141"/>
        <v>0</v>
      </c>
      <c r="AI1018" s="220">
        <f t="shared" si="142"/>
        <v>0</v>
      </c>
      <c r="AJ1018" s="220">
        <f>IF(W361='User Input'!$C$1,1,0)</f>
        <v>0</v>
      </c>
      <c r="AK1018" s="10" t="e">
        <f t="shared" si="135"/>
        <v>#REF!</v>
      </c>
      <c r="AL1018" s="220" t="e">
        <f t="shared" si="134"/>
        <v>#REF!</v>
      </c>
      <c r="AM1018" s="220">
        <f t="shared" si="143"/>
        <v>0</v>
      </c>
      <c r="AN1018" s="220">
        <f t="shared" si="144"/>
        <v>0</v>
      </c>
      <c r="AO1018" s="224">
        <f t="shared" si="145"/>
        <v>0</v>
      </c>
    </row>
    <row r="1019" spans="1:41" s="220" customFormat="1">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220">
        <f t="shared" si="141"/>
        <v>0</v>
      </c>
      <c r="AI1019" s="220">
        <f t="shared" si="142"/>
        <v>0</v>
      </c>
      <c r="AJ1019" s="220">
        <f>IF(W362='User Input'!$C$1,1,0)</f>
        <v>0</v>
      </c>
      <c r="AK1019" s="10" t="e">
        <f t="shared" si="135"/>
        <v>#REF!</v>
      </c>
      <c r="AL1019" s="220" t="e">
        <f t="shared" si="134"/>
        <v>#REF!</v>
      </c>
      <c r="AM1019" s="220">
        <f t="shared" si="143"/>
        <v>0</v>
      </c>
      <c r="AN1019" s="220">
        <f t="shared" si="144"/>
        <v>0</v>
      </c>
      <c r="AO1019" s="224">
        <f t="shared" si="145"/>
        <v>0</v>
      </c>
    </row>
    <row r="1020" spans="1:41" s="220" customFormat="1">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220">
        <f t="shared" si="141"/>
        <v>0</v>
      </c>
      <c r="AI1020" s="220">
        <f t="shared" si="142"/>
        <v>0</v>
      </c>
      <c r="AJ1020" s="220">
        <f>IF(W363='User Input'!$C$1,1,0)</f>
        <v>0</v>
      </c>
      <c r="AK1020" s="10" t="e">
        <f t="shared" si="135"/>
        <v>#REF!</v>
      </c>
      <c r="AL1020" s="220" t="e">
        <f t="shared" si="134"/>
        <v>#REF!</v>
      </c>
      <c r="AM1020" s="220">
        <f t="shared" si="143"/>
        <v>0</v>
      </c>
      <c r="AN1020" s="220">
        <f t="shared" si="144"/>
        <v>0</v>
      </c>
      <c r="AO1020" s="224">
        <f t="shared" si="145"/>
        <v>0</v>
      </c>
    </row>
    <row r="1021" spans="1:41" s="220" customFormat="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220">
        <f t="shared" si="141"/>
        <v>0</v>
      </c>
      <c r="AI1021" s="220">
        <f t="shared" si="142"/>
        <v>0</v>
      </c>
      <c r="AJ1021" s="220">
        <f>IF(W364='User Input'!$C$1,1,0)</f>
        <v>0</v>
      </c>
      <c r="AK1021" s="10" t="e">
        <f t="shared" si="135"/>
        <v>#REF!</v>
      </c>
      <c r="AL1021" s="220" t="e">
        <f t="shared" si="134"/>
        <v>#REF!</v>
      </c>
      <c r="AM1021" s="220">
        <f t="shared" si="143"/>
        <v>0</v>
      </c>
      <c r="AN1021" s="220">
        <f t="shared" si="144"/>
        <v>0</v>
      </c>
      <c r="AO1021" s="224">
        <f t="shared" si="145"/>
        <v>0</v>
      </c>
    </row>
    <row r="1022" spans="1:41" s="220" customFormat="1">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220">
        <f t="shared" si="141"/>
        <v>0</v>
      </c>
      <c r="AI1022" s="220">
        <f t="shared" si="142"/>
        <v>0</v>
      </c>
      <c r="AJ1022" s="220">
        <f>IF(W365='User Input'!$C$1,1,0)</f>
        <v>0</v>
      </c>
      <c r="AK1022" s="10" t="e">
        <f t="shared" si="135"/>
        <v>#REF!</v>
      </c>
      <c r="AL1022" s="220" t="e">
        <f t="shared" si="134"/>
        <v>#REF!</v>
      </c>
      <c r="AM1022" s="220">
        <f t="shared" si="143"/>
        <v>0</v>
      </c>
      <c r="AN1022" s="220">
        <f t="shared" si="144"/>
        <v>0</v>
      </c>
      <c r="AO1022" s="224">
        <f t="shared" si="145"/>
        <v>0</v>
      </c>
    </row>
    <row r="1023" spans="1:41" s="220" customFormat="1">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220">
        <f t="shared" si="141"/>
        <v>0</v>
      </c>
      <c r="AI1023" s="220">
        <f t="shared" si="142"/>
        <v>0</v>
      </c>
      <c r="AJ1023" s="220">
        <f>IF(W366='User Input'!$C$1,1,0)</f>
        <v>0</v>
      </c>
      <c r="AK1023" s="10" t="e">
        <f t="shared" si="135"/>
        <v>#REF!</v>
      </c>
      <c r="AL1023" s="220" t="e">
        <f t="shared" si="134"/>
        <v>#REF!</v>
      </c>
      <c r="AM1023" s="220">
        <f t="shared" si="143"/>
        <v>0</v>
      </c>
      <c r="AN1023" s="220">
        <f t="shared" si="144"/>
        <v>0</v>
      </c>
      <c r="AO1023" s="224">
        <f t="shared" si="145"/>
        <v>0</v>
      </c>
    </row>
    <row r="1024" spans="1:41" s="220" customFormat="1">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220">
        <f t="shared" si="141"/>
        <v>0</v>
      </c>
      <c r="AI1024" s="220">
        <f t="shared" si="142"/>
        <v>0</v>
      </c>
      <c r="AJ1024" s="220">
        <f>IF(W367='User Input'!$C$1,1,0)</f>
        <v>0</v>
      </c>
      <c r="AK1024" s="10" t="e">
        <f t="shared" si="135"/>
        <v>#REF!</v>
      </c>
      <c r="AL1024" s="220" t="e">
        <f t="shared" si="134"/>
        <v>#REF!</v>
      </c>
      <c r="AM1024" s="220">
        <f t="shared" si="143"/>
        <v>0</v>
      </c>
      <c r="AN1024" s="220">
        <f t="shared" si="144"/>
        <v>0</v>
      </c>
      <c r="AO1024" s="224">
        <f t="shared" si="145"/>
        <v>0</v>
      </c>
    </row>
    <row r="1025" spans="1:41" s="220" customFormat="1">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220">
        <f t="shared" si="141"/>
        <v>0</v>
      </c>
      <c r="AI1025" s="220">
        <f t="shared" si="142"/>
        <v>0</v>
      </c>
      <c r="AJ1025" s="220">
        <f>IF(W368='User Input'!$C$1,1,0)</f>
        <v>0</v>
      </c>
      <c r="AK1025" s="10" t="e">
        <f t="shared" si="135"/>
        <v>#REF!</v>
      </c>
      <c r="AL1025" s="220" t="e">
        <f t="shared" si="134"/>
        <v>#REF!</v>
      </c>
      <c r="AM1025" s="220">
        <f t="shared" si="143"/>
        <v>0</v>
      </c>
      <c r="AN1025" s="220">
        <f t="shared" si="144"/>
        <v>0</v>
      </c>
      <c r="AO1025" s="224">
        <f t="shared" si="145"/>
        <v>0</v>
      </c>
    </row>
    <row r="1026" spans="1:41" s="220" customFormat="1">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220">
        <f t="shared" si="141"/>
        <v>0</v>
      </c>
      <c r="AI1026" s="220">
        <f t="shared" si="142"/>
        <v>0</v>
      </c>
      <c r="AJ1026" s="220">
        <f>IF(W369='User Input'!$C$1,1,0)</f>
        <v>0</v>
      </c>
      <c r="AK1026" s="10" t="e">
        <f t="shared" si="135"/>
        <v>#REF!</v>
      </c>
      <c r="AL1026" s="220" t="e">
        <f t="shared" si="134"/>
        <v>#REF!</v>
      </c>
      <c r="AM1026" s="220">
        <f t="shared" si="143"/>
        <v>0</v>
      </c>
      <c r="AN1026" s="220">
        <f t="shared" si="144"/>
        <v>0</v>
      </c>
      <c r="AO1026" s="224">
        <f t="shared" si="145"/>
        <v>0</v>
      </c>
    </row>
    <row r="1027" spans="1:41" s="220" customFormat="1">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220">
        <f t="shared" si="141"/>
        <v>0</v>
      </c>
      <c r="AI1027" s="220">
        <f t="shared" si="142"/>
        <v>0</v>
      </c>
      <c r="AJ1027" s="220">
        <f>IF(W370='User Input'!$C$1,1,0)</f>
        <v>0</v>
      </c>
      <c r="AK1027" s="10" t="e">
        <f t="shared" si="135"/>
        <v>#REF!</v>
      </c>
      <c r="AL1027" s="220" t="e">
        <f t="shared" ref="AL1027:AL1090" si="146">IF(AK1027=AK1026,0,AK1027)</f>
        <v>#REF!</v>
      </c>
      <c r="AM1027" s="220">
        <f t="shared" si="143"/>
        <v>0</v>
      </c>
      <c r="AN1027" s="220">
        <f t="shared" si="144"/>
        <v>0</v>
      </c>
      <c r="AO1027" s="224">
        <f t="shared" si="145"/>
        <v>0</v>
      </c>
    </row>
    <row r="1028" spans="1:41" s="220" customFormat="1">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220">
        <f t="shared" si="141"/>
        <v>0</v>
      </c>
      <c r="AI1028" s="220">
        <f t="shared" si="142"/>
        <v>0</v>
      </c>
      <c r="AJ1028" s="220">
        <f>IF(W371='User Input'!$C$1,1,0)</f>
        <v>0</v>
      </c>
      <c r="AK1028" s="10" t="e">
        <f t="shared" ref="AK1028:AK1091" si="147">AJ1028+AK1027</f>
        <v>#REF!</v>
      </c>
      <c r="AL1028" s="220" t="e">
        <f t="shared" si="146"/>
        <v>#REF!</v>
      </c>
      <c r="AM1028" s="220">
        <f t="shared" si="143"/>
        <v>0</v>
      </c>
      <c r="AN1028" s="220">
        <f t="shared" si="144"/>
        <v>0</v>
      </c>
      <c r="AO1028" s="224">
        <f t="shared" si="145"/>
        <v>0</v>
      </c>
    </row>
    <row r="1029" spans="1:41" s="220" customFormat="1">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220">
        <f t="shared" si="141"/>
        <v>0</v>
      </c>
      <c r="AI1029" s="220">
        <f t="shared" si="142"/>
        <v>0</v>
      </c>
      <c r="AJ1029" s="220">
        <f>IF(W372='User Input'!$C$1,1,0)</f>
        <v>0</v>
      </c>
      <c r="AK1029" s="10" t="e">
        <f t="shared" si="147"/>
        <v>#REF!</v>
      </c>
      <c r="AL1029" s="220" t="e">
        <f t="shared" si="146"/>
        <v>#REF!</v>
      </c>
      <c r="AM1029" s="220">
        <f t="shared" si="143"/>
        <v>0</v>
      </c>
      <c r="AN1029" s="220">
        <f t="shared" si="144"/>
        <v>0</v>
      </c>
      <c r="AO1029" s="224">
        <f t="shared" si="145"/>
        <v>0</v>
      </c>
    </row>
    <row r="1030" spans="1:41" s="220" customFormat="1">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220">
        <f t="shared" si="141"/>
        <v>0</v>
      </c>
      <c r="AI1030" s="220">
        <f t="shared" si="142"/>
        <v>0</v>
      </c>
      <c r="AJ1030" s="220">
        <f>IF(W373='User Input'!$C$1,1,0)</f>
        <v>0</v>
      </c>
      <c r="AK1030" s="10" t="e">
        <f t="shared" si="147"/>
        <v>#REF!</v>
      </c>
      <c r="AL1030" s="220" t="e">
        <f t="shared" si="146"/>
        <v>#REF!</v>
      </c>
      <c r="AM1030" s="220">
        <f t="shared" si="143"/>
        <v>0</v>
      </c>
      <c r="AN1030" s="220">
        <f t="shared" si="144"/>
        <v>0</v>
      </c>
      <c r="AO1030" s="224">
        <f t="shared" si="145"/>
        <v>0</v>
      </c>
    </row>
    <row r="1031" spans="1:41" s="220" customFormat="1">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220">
        <f t="shared" si="141"/>
        <v>0</v>
      </c>
      <c r="AI1031" s="220">
        <f t="shared" si="142"/>
        <v>0</v>
      </c>
      <c r="AJ1031" s="220">
        <f>IF(W374='User Input'!$C$1,1,0)</f>
        <v>0</v>
      </c>
      <c r="AK1031" s="10" t="e">
        <f t="shared" si="147"/>
        <v>#REF!</v>
      </c>
      <c r="AL1031" s="220" t="e">
        <f t="shared" si="146"/>
        <v>#REF!</v>
      </c>
      <c r="AM1031" s="220">
        <f t="shared" si="143"/>
        <v>0</v>
      </c>
      <c r="AN1031" s="220">
        <f t="shared" si="144"/>
        <v>0</v>
      </c>
      <c r="AO1031" s="224">
        <f t="shared" si="145"/>
        <v>0</v>
      </c>
    </row>
    <row r="1032" spans="1:41" s="220" customFormat="1">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220">
        <f t="shared" si="141"/>
        <v>0</v>
      </c>
      <c r="AI1032" s="220">
        <f t="shared" si="142"/>
        <v>0</v>
      </c>
      <c r="AJ1032" s="220">
        <f>IF(W375='User Input'!$C$1,1,0)</f>
        <v>0</v>
      </c>
      <c r="AK1032" s="10" t="e">
        <f t="shared" si="147"/>
        <v>#REF!</v>
      </c>
      <c r="AL1032" s="220" t="e">
        <f t="shared" si="146"/>
        <v>#REF!</v>
      </c>
      <c r="AM1032" s="220">
        <f t="shared" si="143"/>
        <v>0</v>
      </c>
      <c r="AN1032" s="220">
        <f t="shared" si="144"/>
        <v>0</v>
      </c>
      <c r="AO1032" s="224">
        <f t="shared" si="145"/>
        <v>0</v>
      </c>
    </row>
    <row r="1033" spans="1:41" s="220" customFormat="1">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220">
        <f t="shared" si="141"/>
        <v>0</v>
      </c>
      <c r="AI1033" s="220">
        <f t="shared" si="142"/>
        <v>0</v>
      </c>
      <c r="AJ1033" s="220">
        <f>IF(W376='User Input'!$C$1,1,0)</f>
        <v>0</v>
      </c>
      <c r="AK1033" s="10" t="e">
        <f t="shared" si="147"/>
        <v>#REF!</v>
      </c>
      <c r="AL1033" s="220" t="e">
        <f t="shared" si="146"/>
        <v>#REF!</v>
      </c>
      <c r="AM1033" s="220">
        <f t="shared" si="143"/>
        <v>0</v>
      </c>
      <c r="AN1033" s="220">
        <f t="shared" si="144"/>
        <v>0</v>
      </c>
      <c r="AO1033" s="224">
        <f t="shared" si="145"/>
        <v>0</v>
      </c>
    </row>
    <row r="1034" spans="1:41" s="220" customFormat="1">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220">
        <f t="shared" si="141"/>
        <v>0</v>
      </c>
      <c r="AI1034" s="220">
        <f t="shared" si="142"/>
        <v>0</v>
      </c>
      <c r="AJ1034" s="220">
        <f>IF(W377='User Input'!$C$1,1,0)</f>
        <v>0</v>
      </c>
      <c r="AK1034" s="10" t="e">
        <f t="shared" si="147"/>
        <v>#REF!</v>
      </c>
      <c r="AL1034" s="220" t="e">
        <f t="shared" si="146"/>
        <v>#REF!</v>
      </c>
      <c r="AM1034" s="220">
        <f t="shared" si="143"/>
        <v>0</v>
      </c>
      <c r="AN1034" s="220">
        <f t="shared" si="144"/>
        <v>0</v>
      </c>
      <c r="AO1034" s="224">
        <f t="shared" si="145"/>
        <v>0</v>
      </c>
    </row>
    <row r="1035" spans="1:41" s="220" customFormat="1">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220">
        <f t="shared" si="141"/>
        <v>0</v>
      </c>
      <c r="AI1035" s="220">
        <f t="shared" si="142"/>
        <v>0</v>
      </c>
      <c r="AJ1035" s="220">
        <f>IF(W378='User Input'!$C$1,1,0)</f>
        <v>0</v>
      </c>
      <c r="AK1035" s="10" t="e">
        <f t="shared" si="147"/>
        <v>#REF!</v>
      </c>
      <c r="AL1035" s="220" t="e">
        <f t="shared" si="146"/>
        <v>#REF!</v>
      </c>
      <c r="AM1035" s="220">
        <f t="shared" si="143"/>
        <v>0</v>
      </c>
      <c r="AN1035" s="220">
        <f t="shared" si="144"/>
        <v>0</v>
      </c>
      <c r="AO1035" s="224">
        <f t="shared" si="145"/>
        <v>0</v>
      </c>
    </row>
    <row r="1036" spans="1:41" s="220" customFormat="1">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220">
        <f t="shared" si="141"/>
        <v>0</v>
      </c>
      <c r="AI1036" s="220">
        <f t="shared" si="142"/>
        <v>0</v>
      </c>
      <c r="AJ1036" s="220">
        <f>IF(W379='User Input'!$C$1,1,0)</f>
        <v>0</v>
      </c>
      <c r="AK1036" s="10" t="e">
        <f t="shared" si="147"/>
        <v>#REF!</v>
      </c>
      <c r="AL1036" s="220" t="e">
        <f t="shared" si="146"/>
        <v>#REF!</v>
      </c>
      <c r="AM1036" s="220">
        <f t="shared" si="143"/>
        <v>0</v>
      </c>
      <c r="AN1036" s="220">
        <f t="shared" si="144"/>
        <v>0</v>
      </c>
      <c r="AO1036" s="224">
        <f t="shared" si="145"/>
        <v>0</v>
      </c>
    </row>
    <row r="1037" spans="1:41" s="220" customFormat="1">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220">
        <f t="shared" si="141"/>
        <v>0</v>
      </c>
      <c r="AI1037" s="220">
        <f t="shared" si="142"/>
        <v>0</v>
      </c>
      <c r="AJ1037" s="220">
        <f>IF(W380='User Input'!$C$1,1,0)</f>
        <v>0</v>
      </c>
      <c r="AK1037" s="10" t="e">
        <f t="shared" si="147"/>
        <v>#REF!</v>
      </c>
      <c r="AL1037" s="220" t="e">
        <f t="shared" si="146"/>
        <v>#REF!</v>
      </c>
      <c r="AM1037" s="220">
        <f t="shared" si="143"/>
        <v>0</v>
      </c>
      <c r="AN1037" s="220">
        <f t="shared" si="144"/>
        <v>0</v>
      </c>
      <c r="AO1037" s="224">
        <f t="shared" si="145"/>
        <v>0</v>
      </c>
    </row>
    <row r="1038" spans="1:41" s="220" customFormat="1">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220">
        <f t="shared" si="141"/>
        <v>0</v>
      </c>
      <c r="AI1038" s="220">
        <f t="shared" si="142"/>
        <v>0</v>
      </c>
      <c r="AJ1038" s="220">
        <f>IF(W381='User Input'!$C$1,1,0)</f>
        <v>0</v>
      </c>
      <c r="AK1038" s="10" t="e">
        <f t="shared" si="147"/>
        <v>#REF!</v>
      </c>
      <c r="AL1038" s="220" t="e">
        <f t="shared" si="146"/>
        <v>#REF!</v>
      </c>
      <c r="AM1038" s="220">
        <f t="shared" si="143"/>
        <v>0</v>
      </c>
      <c r="AN1038" s="220">
        <f t="shared" si="144"/>
        <v>0</v>
      </c>
      <c r="AO1038" s="224">
        <f t="shared" si="145"/>
        <v>0</v>
      </c>
    </row>
    <row r="1039" spans="1:41" s="220" customFormat="1">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220">
        <f t="shared" si="141"/>
        <v>0</v>
      </c>
      <c r="AI1039" s="220">
        <f t="shared" si="142"/>
        <v>0</v>
      </c>
      <c r="AJ1039" s="220">
        <f>IF(W382='User Input'!$C$1,1,0)</f>
        <v>0</v>
      </c>
      <c r="AK1039" s="10" t="e">
        <f t="shared" si="147"/>
        <v>#REF!</v>
      </c>
      <c r="AL1039" s="220" t="e">
        <f t="shared" si="146"/>
        <v>#REF!</v>
      </c>
      <c r="AM1039" s="220">
        <f t="shared" si="143"/>
        <v>0</v>
      </c>
      <c r="AN1039" s="220">
        <f t="shared" si="144"/>
        <v>0</v>
      </c>
      <c r="AO1039" s="224">
        <f t="shared" si="145"/>
        <v>0</v>
      </c>
    </row>
    <row r="1040" spans="1:41" s="220" customFormat="1">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220">
        <f t="shared" si="141"/>
        <v>0</v>
      </c>
      <c r="AI1040" s="220">
        <f t="shared" si="142"/>
        <v>0</v>
      </c>
      <c r="AJ1040" s="220">
        <f>IF(W383='User Input'!$C$1,1,0)</f>
        <v>0</v>
      </c>
      <c r="AK1040" s="10" t="e">
        <f t="shared" si="147"/>
        <v>#REF!</v>
      </c>
      <c r="AL1040" s="220" t="e">
        <f t="shared" si="146"/>
        <v>#REF!</v>
      </c>
      <c r="AM1040" s="220">
        <f t="shared" si="143"/>
        <v>0</v>
      </c>
      <c r="AN1040" s="220">
        <f t="shared" si="144"/>
        <v>0</v>
      </c>
      <c r="AO1040" s="224">
        <f t="shared" si="145"/>
        <v>0</v>
      </c>
    </row>
    <row r="1041" spans="1:41" s="220" customFormat="1">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220">
        <f t="shared" si="141"/>
        <v>0</v>
      </c>
      <c r="AI1041" s="220">
        <f t="shared" si="142"/>
        <v>0</v>
      </c>
      <c r="AJ1041" s="220">
        <f>IF(W384='User Input'!$C$1,1,0)</f>
        <v>0</v>
      </c>
      <c r="AK1041" s="10" t="e">
        <f t="shared" si="147"/>
        <v>#REF!</v>
      </c>
      <c r="AL1041" s="220" t="e">
        <f t="shared" si="146"/>
        <v>#REF!</v>
      </c>
      <c r="AM1041" s="220">
        <f t="shared" si="143"/>
        <v>0</v>
      </c>
      <c r="AN1041" s="220">
        <f t="shared" si="144"/>
        <v>0</v>
      </c>
      <c r="AO1041" s="224">
        <f t="shared" si="145"/>
        <v>0</v>
      </c>
    </row>
    <row r="1042" spans="1:41" s="220" customFormat="1">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220">
        <f t="shared" si="141"/>
        <v>0</v>
      </c>
      <c r="AI1042" s="220">
        <f t="shared" si="142"/>
        <v>0</v>
      </c>
      <c r="AJ1042" s="220">
        <f>IF(W385='User Input'!$C$1,1,0)</f>
        <v>0</v>
      </c>
      <c r="AK1042" s="10" t="e">
        <f t="shared" si="147"/>
        <v>#REF!</v>
      </c>
      <c r="AL1042" s="220" t="e">
        <f t="shared" si="146"/>
        <v>#REF!</v>
      </c>
      <c r="AM1042" s="220">
        <f t="shared" si="143"/>
        <v>0</v>
      </c>
      <c r="AN1042" s="220">
        <f t="shared" si="144"/>
        <v>0</v>
      </c>
      <c r="AO1042" s="224">
        <f t="shared" si="145"/>
        <v>0</v>
      </c>
    </row>
    <row r="1043" spans="1:41" s="220" customFormat="1">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220">
        <f t="shared" si="141"/>
        <v>0</v>
      </c>
      <c r="AI1043" s="220">
        <f t="shared" si="142"/>
        <v>0</v>
      </c>
      <c r="AJ1043" s="220">
        <f>IF(W386='User Input'!$C$1,1,0)</f>
        <v>0</v>
      </c>
      <c r="AK1043" s="10" t="e">
        <f t="shared" si="147"/>
        <v>#REF!</v>
      </c>
      <c r="AL1043" s="220" t="e">
        <f t="shared" si="146"/>
        <v>#REF!</v>
      </c>
      <c r="AM1043" s="220">
        <f t="shared" si="143"/>
        <v>0</v>
      </c>
      <c r="AN1043" s="220">
        <f t="shared" si="144"/>
        <v>0</v>
      </c>
      <c r="AO1043" s="224">
        <f t="shared" si="145"/>
        <v>0</v>
      </c>
    </row>
    <row r="1044" spans="1:41" s="220" customFormat="1">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220">
        <f t="shared" si="141"/>
        <v>0</v>
      </c>
      <c r="AI1044" s="220">
        <f t="shared" si="142"/>
        <v>0</v>
      </c>
      <c r="AJ1044" s="220">
        <f>IF(W387='User Input'!$C$1,1,0)</f>
        <v>0</v>
      </c>
      <c r="AK1044" s="10" t="e">
        <f t="shared" si="147"/>
        <v>#REF!</v>
      </c>
      <c r="AL1044" s="220" t="e">
        <f t="shared" si="146"/>
        <v>#REF!</v>
      </c>
      <c r="AM1044" s="220">
        <f t="shared" si="143"/>
        <v>0</v>
      </c>
      <c r="AN1044" s="220">
        <f t="shared" si="144"/>
        <v>0</v>
      </c>
      <c r="AO1044" s="224">
        <f t="shared" si="145"/>
        <v>0</v>
      </c>
    </row>
    <row r="1045" spans="1:41" s="220" customFormat="1">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220">
        <f t="shared" si="141"/>
        <v>0</v>
      </c>
      <c r="AI1045" s="220">
        <f t="shared" si="142"/>
        <v>0</v>
      </c>
      <c r="AJ1045" s="220">
        <f>IF(W388='User Input'!$C$1,1,0)</f>
        <v>0</v>
      </c>
      <c r="AK1045" s="10" t="e">
        <f t="shared" si="147"/>
        <v>#REF!</v>
      </c>
      <c r="AL1045" s="220" t="e">
        <f t="shared" si="146"/>
        <v>#REF!</v>
      </c>
      <c r="AM1045" s="220">
        <f t="shared" si="143"/>
        <v>0</v>
      </c>
      <c r="AN1045" s="220">
        <f t="shared" si="144"/>
        <v>0</v>
      </c>
      <c r="AO1045" s="224">
        <f t="shared" si="145"/>
        <v>0</v>
      </c>
    </row>
    <row r="1046" spans="1:41" s="220" customFormat="1">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220">
        <f t="shared" si="141"/>
        <v>0</v>
      </c>
      <c r="AI1046" s="220">
        <f t="shared" si="142"/>
        <v>0</v>
      </c>
      <c r="AJ1046" s="220">
        <f>IF(W389='User Input'!$C$1,1,0)</f>
        <v>0</v>
      </c>
      <c r="AK1046" s="10" t="e">
        <f t="shared" si="147"/>
        <v>#REF!</v>
      </c>
      <c r="AL1046" s="220" t="e">
        <f t="shared" si="146"/>
        <v>#REF!</v>
      </c>
      <c r="AM1046" s="220">
        <f t="shared" si="143"/>
        <v>0</v>
      </c>
      <c r="AN1046" s="220">
        <f t="shared" si="144"/>
        <v>0</v>
      </c>
      <c r="AO1046" s="224">
        <f t="shared" si="145"/>
        <v>0</v>
      </c>
    </row>
    <row r="1047" spans="1:41" s="220" customFormat="1">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220">
        <f t="shared" si="141"/>
        <v>0</v>
      </c>
      <c r="AI1047" s="220">
        <f t="shared" si="142"/>
        <v>0</v>
      </c>
      <c r="AJ1047" s="220">
        <f>IF(W390='User Input'!$C$1,1,0)</f>
        <v>0</v>
      </c>
      <c r="AK1047" s="10" t="e">
        <f t="shared" si="147"/>
        <v>#REF!</v>
      </c>
      <c r="AL1047" s="220" t="e">
        <f t="shared" si="146"/>
        <v>#REF!</v>
      </c>
      <c r="AM1047" s="220">
        <f t="shared" si="143"/>
        <v>0</v>
      </c>
      <c r="AN1047" s="220">
        <f t="shared" si="144"/>
        <v>0</v>
      </c>
      <c r="AO1047" s="224">
        <f t="shared" si="145"/>
        <v>0</v>
      </c>
    </row>
    <row r="1048" spans="1:41" s="220" customFormat="1">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220">
        <f t="shared" si="141"/>
        <v>0</v>
      </c>
      <c r="AI1048" s="220">
        <f t="shared" si="142"/>
        <v>0</v>
      </c>
      <c r="AJ1048" s="220">
        <f>IF(W391='User Input'!$C$1,1,0)</f>
        <v>0</v>
      </c>
      <c r="AK1048" s="10" t="e">
        <f t="shared" si="147"/>
        <v>#REF!</v>
      </c>
      <c r="AL1048" s="220" t="e">
        <f t="shared" si="146"/>
        <v>#REF!</v>
      </c>
      <c r="AM1048" s="220">
        <f t="shared" si="143"/>
        <v>0</v>
      </c>
      <c r="AN1048" s="220">
        <f t="shared" si="144"/>
        <v>0</v>
      </c>
      <c r="AO1048" s="224">
        <f t="shared" si="145"/>
        <v>0</v>
      </c>
    </row>
    <row r="1049" spans="1:41" s="220" customFormat="1">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220">
        <f t="shared" si="141"/>
        <v>0</v>
      </c>
      <c r="AI1049" s="220">
        <f t="shared" si="142"/>
        <v>0</v>
      </c>
      <c r="AJ1049" s="220">
        <f>IF(W392='User Input'!$C$1,1,0)</f>
        <v>0</v>
      </c>
      <c r="AK1049" s="10" t="e">
        <f t="shared" si="147"/>
        <v>#REF!</v>
      </c>
      <c r="AL1049" s="220" t="e">
        <f t="shared" si="146"/>
        <v>#REF!</v>
      </c>
      <c r="AM1049" s="220">
        <f t="shared" si="143"/>
        <v>0</v>
      </c>
      <c r="AN1049" s="220">
        <f t="shared" si="144"/>
        <v>0</v>
      </c>
      <c r="AO1049" s="224">
        <f t="shared" si="145"/>
        <v>0</v>
      </c>
    </row>
    <row r="1050" spans="1:41" s="220" customFormat="1">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220">
        <f t="shared" si="141"/>
        <v>0</v>
      </c>
      <c r="AI1050" s="220">
        <f t="shared" si="142"/>
        <v>0</v>
      </c>
      <c r="AJ1050" s="220">
        <f>IF(W393='User Input'!$C$1,1,0)</f>
        <v>0</v>
      </c>
      <c r="AK1050" s="10" t="e">
        <f t="shared" si="147"/>
        <v>#REF!</v>
      </c>
      <c r="AL1050" s="220" t="e">
        <f t="shared" si="146"/>
        <v>#REF!</v>
      </c>
      <c r="AM1050" s="220">
        <f t="shared" si="143"/>
        <v>0</v>
      </c>
      <c r="AN1050" s="220">
        <f t="shared" si="144"/>
        <v>0</v>
      </c>
      <c r="AO1050" s="224">
        <f t="shared" si="145"/>
        <v>0</v>
      </c>
    </row>
    <row r="1051" spans="1:41" s="220" customFormat="1">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220">
        <f t="shared" si="141"/>
        <v>0</v>
      </c>
      <c r="AI1051" s="220">
        <f t="shared" si="142"/>
        <v>0</v>
      </c>
      <c r="AJ1051" s="220">
        <f>IF(W394='User Input'!$C$1,1,0)</f>
        <v>0</v>
      </c>
      <c r="AK1051" s="10" t="e">
        <f t="shared" si="147"/>
        <v>#REF!</v>
      </c>
      <c r="AL1051" s="220" t="e">
        <f t="shared" si="146"/>
        <v>#REF!</v>
      </c>
      <c r="AM1051" s="220">
        <f t="shared" si="143"/>
        <v>0</v>
      </c>
      <c r="AN1051" s="220">
        <f t="shared" si="144"/>
        <v>0</v>
      </c>
      <c r="AO1051" s="224">
        <f t="shared" si="145"/>
        <v>0</v>
      </c>
    </row>
    <row r="1052" spans="1:41" s="220" customFormat="1">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220">
        <f t="shared" si="141"/>
        <v>0</v>
      </c>
      <c r="AI1052" s="220">
        <f t="shared" si="142"/>
        <v>0</v>
      </c>
      <c r="AJ1052" s="220">
        <f>IF(W395='User Input'!$C$1,1,0)</f>
        <v>0</v>
      </c>
      <c r="AK1052" s="10" t="e">
        <f t="shared" si="147"/>
        <v>#REF!</v>
      </c>
      <c r="AL1052" s="220" t="e">
        <f t="shared" si="146"/>
        <v>#REF!</v>
      </c>
      <c r="AM1052" s="220">
        <f t="shared" si="143"/>
        <v>0</v>
      </c>
      <c r="AN1052" s="220">
        <f t="shared" si="144"/>
        <v>0</v>
      </c>
      <c r="AO1052" s="224">
        <f t="shared" si="145"/>
        <v>0</v>
      </c>
    </row>
    <row r="1053" spans="1:41" s="220" customFormat="1">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220">
        <f t="shared" si="141"/>
        <v>0</v>
      </c>
      <c r="AI1053" s="220">
        <f t="shared" si="142"/>
        <v>0</v>
      </c>
      <c r="AJ1053" s="220">
        <f>IF(W396='User Input'!$C$1,1,0)</f>
        <v>0</v>
      </c>
      <c r="AK1053" s="10" t="e">
        <f t="shared" si="147"/>
        <v>#REF!</v>
      </c>
      <c r="AL1053" s="220" t="e">
        <f t="shared" si="146"/>
        <v>#REF!</v>
      </c>
      <c r="AM1053" s="220">
        <f t="shared" si="143"/>
        <v>0</v>
      </c>
      <c r="AN1053" s="220">
        <f t="shared" si="144"/>
        <v>0</v>
      </c>
      <c r="AO1053" s="224">
        <f t="shared" si="145"/>
        <v>0</v>
      </c>
    </row>
    <row r="1054" spans="1:41" s="220" customFormat="1">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220">
        <f t="shared" si="141"/>
        <v>0</v>
      </c>
      <c r="AI1054" s="220">
        <f t="shared" si="142"/>
        <v>0</v>
      </c>
      <c r="AJ1054" s="220">
        <f>IF(W397='User Input'!$C$1,1,0)</f>
        <v>0</v>
      </c>
      <c r="AK1054" s="10" t="e">
        <f t="shared" si="147"/>
        <v>#REF!</v>
      </c>
      <c r="AL1054" s="220" t="e">
        <f t="shared" si="146"/>
        <v>#REF!</v>
      </c>
      <c r="AM1054" s="220">
        <f t="shared" si="143"/>
        <v>0</v>
      </c>
      <c r="AN1054" s="220">
        <f t="shared" si="144"/>
        <v>0</v>
      </c>
      <c r="AO1054" s="224">
        <f t="shared" si="145"/>
        <v>0</v>
      </c>
    </row>
    <row r="1055" spans="1:41" s="220" customFormat="1">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220">
        <f t="shared" ref="AH1055:AH1118" si="148">AC398*AB398</f>
        <v>0</v>
      </c>
      <c r="AI1055" s="220">
        <f t="shared" ref="AI1055:AI1118" si="149">AD398*AB398</f>
        <v>0</v>
      </c>
      <c r="AJ1055" s="220">
        <f>IF(W398='User Input'!$C$1,1,0)</f>
        <v>0</v>
      </c>
      <c r="AK1055" s="10" t="e">
        <f t="shared" si="147"/>
        <v>#REF!</v>
      </c>
      <c r="AL1055" s="220" t="e">
        <f t="shared" si="146"/>
        <v>#REF!</v>
      </c>
      <c r="AM1055" s="220">
        <f t="shared" ref="AM1055:AM1118" si="150">V398</f>
        <v>0</v>
      </c>
      <c r="AN1055" s="220">
        <f t="shared" ref="AN1055:AN1118" si="151">X398</f>
        <v>0</v>
      </c>
      <c r="AO1055" s="224">
        <f t="shared" ref="AO1055:AO1118" si="152">AA398</f>
        <v>0</v>
      </c>
    </row>
    <row r="1056" spans="1:41" s="220" customFormat="1">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220">
        <f t="shared" si="148"/>
        <v>0</v>
      </c>
      <c r="AI1056" s="220">
        <f t="shared" si="149"/>
        <v>0</v>
      </c>
      <c r="AJ1056" s="220">
        <f>IF(W399='User Input'!$C$1,1,0)</f>
        <v>0</v>
      </c>
      <c r="AK1056" s="10" t="e">
        <f t="shared" si="147"/>
        <v>#REF!</v>
      </c>
      <c r="AL1056" s="220" t="e">
        <f t="shared" si="146"/>
        <v>#REF!</v>
      </c>
      <c r="AM1056" s="220">
        <f t="shared" si="150"/>
        <v>0</v>
      </c>
      <c r="AN1056" s="220">
        <f t="shared" si="151"/>
        <v>0</v>
      </c>
      <c r="AO1056" s="224">
        <f t="shared" si="152"/>
        <v>0</v>
      </c>
    </row>
    <row r="1057" spans="1:41" s="220" customFormat="1">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220">
        <f t="shared" si="148"/>
        <v>0</v>
      </c>
      <c r="AI1057" s="220">
        <f t="shared" si="149"/>
        <v>0</v>
      </c>
      <c r="AJ1057" s="220">
        <f>IF(W400='User Input'!$C$1,1,0)</f>
        <v>0</v>
      </c>
      <c r="AK1057" s="10" t="e">
        <f t="shared" si="147"/>
        <v>#REF!</v>
      </c>
      <c r="AL1057" s="220" t="e">
        <f t="shared" si="146"/>
        <v>#REF!</v>
      </c>
      <c r="AM1057" s="220">
        <f t="shared" si="150"/>
        <v>0</v>
      </c>
      <c r="AN1057" s="220">
        <f t="shared" si="151"/>
        <v>0</v>
      </c>
      <c r="AO1057" s="224">
        <f t="shared" si="152"/>
        <v>0</v>
      </c>
    </row>
    <row r="1058" spans="1:41" s="220" customFormat="1">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220">
        <f t="shared" si="148"/>
        <v>0</v>
      </c>
      <c r="AI1058" s="220">
        <f t="shared" si="149"/>
        <v>0</v>
      </c>
      <c r="AJ1058" s="220">
        <f>IF(W401='User Input'!$C$1,1,0)</f>
        <v>0</v>
      </c>
      <c r="AK1058" s="10" t="e">
        <f t="shared" si="147"/>
        <v>#REF!</v>
      </c>
      <c r="AL1058" s="220" t="e">
        <f t="shared" si="146"/>
        <v>#REF!</v>
      </c>
      <c r="AM1058" s="220">
        <f t="shared" si="150"/>
        <v>0</v>
      </c>
      <c r="AN1058" s="220">
        <f t="shared" si="151"/>
        <v>0</v>
      </c>
      <c r="AO1058" s="224">
        <f t="shared" si="152"/>
        <v>0</v>
      </c>
    </row>
    <row r="1059" spans="1:41" s="220" customFormat="1">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220">
        <f t="shared" si="148"/>
        <v>0</v>
      </c>
      <c r="AI1059" s="220">
        <f t="shared" si="149"/>
        <v>0</v>
      </c>
      <c r="AJ1059" s="220">
        <f>IF(W402='User Input'!$C$1,1,0)</f>
        <v>0</v>
      </c>
      <c r="AK1059" s="10" t="e">
        <f t="shared" si="147"/>
        <v>#REF!</v>
      </c>
      <c r="AL1059" s="220" t="e">
        <f t="shared" si="146"/>
        <v>#REF!</v>
      </c>
      <c r="AM1059" s="220">
        <f t="shared" si="150"/>
        <v>0</v>
      </c>
      <c r="AN1059" s="220">
        <f t="shared" si="151"/>
        <v>0</v>
      </c>
      <c r="AO1059" s="224">
        <f t="shared" si="152"/>
        <v>0</v>
      </c>
    </row>
    <row r="1060" spans="1:41" s="220" customFormat="1">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220">
        <f t="shared" si="148"/>
        <v>0</v>
      </c>
      <c r="AI1060" s="220">
        <f t="shared" si="149"/>
        <v>0</v>
      </c>
      <c r="AJ1060" s="220">
        <f>IF(W403='User Input'!$C$1,1,0)</f>
        <v>0</v>
      </c>
      <c r="AK1060" s="10" t="e">
        <f t="shared" si="147"/>
        <v>#REF!</v>
      </c>
      <c r="AL1060" s="220" t="e">
        <f t="shared" si="146"/>
        <v>#REF!</v>
      </c>
      <c r="AM1060" s="220">
        <f t="shared" si="150"/>
        <v>0</v>
      </c>
      <c r="AN1060" s="220">
        <f t="shared" si="151"/>
        <v>0</v>
      </c>
      <c r="AO1060" s="224">
        <f t="shared" si="152"/>
        <v>0</v>
      </c>
    </row>
    <row r="1061" spans="1:41" s="220" customFormat="1">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220">
        <f t="shared" si="148"/>
        <v>0</v>
      </c>
      <c r="AI1061" s="220">
        <f t="shared" si="149"/>
        <v>0</v>
      </c>
      <c r="AJ1061" s="220">
        <f>IF(W404='User Input'!$C$1,1,0)</f>
        <v>0</v>
      </c>
      <c r="AK1061" s="10" t="e">
        <f t="shared" si="147"/>
        <v>#REF!</v>
      </c>
      <c r="AL1061" s="220" t="e">
        <f t="shared" si="146"/>
        <v>#REF!</v>
      </c>
      <c r="AM1061" s="220">
        <f t="shared" si="150"/>
        <v>0</v>
      </c>
      <c r="AN1061" s="220">
        <f t="shared" si="151"/>
        <v>0</v>
      </c>
      <c r="AO1061" s="224">
        <f t="shared" si="152"/>
        <v>0</v>
      </c>
    </row>
    <row r="1062" spans="1:41" s="220" customFormat="1">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220">
        <f t="shared" si="148"/>
        <v>0</v>
      </c>
      <c r="AI1062" s="220">
        <f t="shared" si="149"/>
        <v>0</v>
      </c>
      <c r="AJ1062" s="220">
        <f>IF(W405='User Input'!$C$1,1,0)</f>
        <v>0</v>
      </c>
      <c r="AK1062" s="10" t="e">
        <f t="shared" si="147"/>
        <v>#REF!</v>
      </c>
      <c r="AL1062" s="220" t="e">
        <f t="shared" si="146"/>
        <v>#REF!</v>
      </c>
      <c r="AM1062" s="220">
        <f t="shared" si="150"/>
        <v>0</v>
      </c>
      <c r="AN1062" s="220">
        <f t="shared" si="151"/>
        <v>0</v>
      </c>
      <c r="AO1062" s="224">
        <f t="shared" si="152"/>
        <v>0</v>
      </c>
    </row>
    <row r="1063" spans="1:41" s="220" customFormat="1">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220">
        <f t="shared" si="148"/>
        <v>0</v>
      </c>
      <c r="AI1063" s="220">
        <f t="shared" si="149"/>
        <v>0</v>
      </c>
      <c r="AJ1063" s="220">
        <f>IF(W406='User Input'!$C$1,1,0)</f>
        <v>0</v>
      </c>
      <c r="AK1063" s="10" t="e">
        <f t="shared" si="147"/>
        <v>#REF!</v>
      </c>
      <c r="AL1063" s="220" t="e">
        <f t="shared" si="146"/>
        <v>#REF!</v>
      </c>
      <c r="AM1063" s="220">
        <f t="shared" si="150"/>
        <v>0</v>
      </c>
      <c r="AN1063" s="220">
        <f t="shared" si="151"/>
        <v>0</v>
      </c>
      <c r="AO1063" s="224">
        <f t="shared" si="152"/>
        <v>0</v>
      </c>
    </row>
    <row r="1064" spans="1:41" s="220" customFormat="1">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220">
        <f t="shared" si="148"/>
        <v>0</v>
      </c>
      <c r="AI1064" s="220">
        <f t="shared" si="149"/>
        <v>0</v>
      </c>
      <c r="AJ1064" s="220">
        <f>IF(W407='User Input'!$C$1,1,0)</f>
        <v>0</v>
      </c>
      <c r="AK1064" s="10" t="e">
        <f t="shared" si="147"/>
        <v>#REF!</v>
      </c>
      <c r="AL1064" s="220" t="e">
        <f t="shared" si="146"/>
        <v>#REF!</v>
      </c>
      <c r="AM1064" s="220">
        <f t="shared" si="150"/>
        <v>0</v>
      </c>
      <c r="AN1064" s="220">
        <f t="shared" si="151"/>
        <v>0</v>
      </c>
      <c r="AO1064" s="224">
        <f t="shared" si="152"/>
        <v>0</v>
      </c>
    </row>
    <row r="1065" spans="1:41" s="220" customFormat="1">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220">
        <f t="shared" si="148"/>
        <v>0</v>
      </c>
      <c r="AI1065" s="220">
        <f t="shared" si="149"/>
        <v>0</v>
      </c>
      <c r="AJ1065" s="220">
        <f>IF(W408='User Input'!$C$1,1,0)</f>
        <v>0</v>
      </c>
      <c r="AK1065" s="10" t="e">
        <f t="shared" si="147"/>
        <v>#REF!</v>
      </c>
      <c r="AL1065" s="220" t="e">
        <f t="shared" si="146"/>
        <v>#REF!</v>
      </c>
      <c r="AM1065" s="220">
        <f t="shared" si="150"/>
        <v>0</v>
      </c>
      <c r="AN1065" s="220">
        <f t="shared" si="151"/>
        <v>0</v>
      </c>
      <c r="AO1065" s="224">
        <f t="shared" si="152"/>
        <v>0</v>
      </c>
    </row>
    <row r="1066" spans="1:41" s="220" customFormat="1">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220">
        <f t="shared" si="148"/>
        <v>0</v>
      </c>
      <c r="AI1066" s="220">
        <f t="shared" si="149"/>
        <v>0</v>
      </c>
      <c r="AJ1066" s="220">
        <f>IF(W409='User Input'!$C$1,1,0)</f>
        <v>0</v>
      </c>
      <c r="AK1066" s="10" t="e">
        <f t="shared" si="147"/>
        <v>#REF!</v>
      </c>
      <c r="AL1066" s="220" t="e">
        <f t="shared" si="146"/>
        <v>#REF!</v>
      </c>
      <c r="AM1066" s="220">
        <f t="shared" si="150"/>
        <v>0</v>
      </c>
      <c r="AN1066" s="220">
        <f t="shared" si="151"/>
        <v>0</v>
      </c>
      <c r="AO1066" s="224">
        <f t="shared" si="152"/>
        <v>0</v>
      </c>
    </row>
    <row r="1067" spans="1:41" s="220" customFormat="1">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220">
        <f t="shared" si="148"/>
        <v>0</v>
      </c>
      <c r="AI1067" s="220">
        <f t="shared" si="149"/>
        <v>0</v>
      </c>
      <c r="AJ1067" s="220">
        <f>IF(W410='User Input'!$C$1,1,0)</f>
        <v>0</v>
      </c>
      <c r="AK1067" s="10" t="e">
        <f t="shared" si="147"/>
        <v>#REF!</v>
      </c>
      <c r="AL1067" s="220" t="e">
        <f t="shared" si="146"/>
        <v>#REF!</v>
      </c>
      <c r="AM1067" s="220">
        <f t="shared" si="150"/>
        <v>0</v>
      </c>
      <c r="AN1067" s="220">
        <f t="shared" si="151"/>
        <v>0</v>
      </c>
      <c r="AO1067" s="224">
        <f t="shared" si="152"/>
        <v>0</v>
      </c>
    </row>
    <row r="1068" spans="1:41" s="220" customFormat="1">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220">
        <f t="shared" si="148"/>
        <v>0</v>
      </c>
      <c r="AI1068" s="220">
        <f t="shared" si="149"/>
        <v>0</v>
      </c>
      <c r="AJ1068" s="220">
        <f>IF(W411='User Input'!$C$1,1,0)</f>
        <v>0</v>
      </c>
      <c r="AK1068" s="10" t="e">
        <f t="shared" si="147"/>
        <v>#REF!</v>
      </c>
      <c r="AL1068" s="220" t="e">
        <f t="shared" si="146"/>
        <v>#REF!</v>
      </c>
      <c r="AM1068" s="220">
        <f t="shared" si="150"/>
        <v>0</v>
      </c>
      <c r="AN1068" s="220">
        <f t="shared" si="151"/>
        <v>0</v>
      </c>
      <c r="AO1068" s="224">
        <f t="shared" si="152"/>
        <v>0</v>
      </c>
    </row>
    <row r="1069" spans="1:41" s="220" customFormat="1">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220">
        <f t="shared" si="148"/>
        <v>0</v>
      </c>
      <c r="AI1069" s="220">
        <f t="shared" si="149"/>
        <v>0</v>
      </c>
      <c r="AJ1069" s="220">
        <f>IF(W412='User Input'!$C$1,1,0)</f>
        <v>0</v>
      </c>
      <c r="AK1069" s="10" t="e">
        <f t="shared" si="147"/>
        <v>#REF!</v>
      </c>
      <c r="AL1069" s="220" t="e">
        <f t="shared" si="146"/>
        <v>#REF!</v>
      </c>
      <c r="AM1069" s="220">
        <f t="shared" si="150"/>
        <v>0</v>
      </c>
      <c r="AN1069" s="220">
        <f t="shared" si="151"/>
        <v>0</v>
      </c>
      <c r="AO1069" s="224">
        <f t="shared" si="152"/>
        <v>0</v>
      </c>
    </row>
    <row r="1070" spans="1:41" s="220" customFormat="1">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220">
        <f t="shared" si="148"/>
        <v>0</v>
      </c>
      <c r="AI1070" s="220">
        <f t="shared" si="149"/>
        <v>0</v>
      </c>
      <c r="AJ1070" s="220">
        <f>IF(W413='User Input'!$C$1,1,0)</f>
        <v>0</v>
      </c>
      <c r="AK1070" s="10" t="e">
        <f t="shared" si="147"/>
        <v>#REF!</v>
      </c>
      <c r="AL1070" s="220" t="e">
        <f t="shared" si="146"/>
        <v>#REF!</v>
      </c>
      <c r="AM1070" s="220">
        <f t="shared" si="150"/>
        <v>0</v>
      </c>
      <c r="AN1070" s="220">
        <f t="shared" si="151"/>
        <v>0</v>
      </c>
      <c r="AO1070" s="224">
        <f t="shared" si="152"/>
        <v>0</v>
      </c>
    </row>
    <row r="1071" spans="1:41" s="220" customFormat="1">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220">
        <f t="shared" si="148"/>
        <v>0</v>
      </c>
      <c r="AI1071" s="220">
        <f t="shared" si="149"/>
        <v>0</v>
      </c>
      <c r="AJ1071" s="220">
        <f>IF(W414='User Input'!$C$1,1,0)</f>
        <v>0</v>
      </c>
      <c r="AK1071" s="10" t="e">
        <f t="shared" si="147"/>
        <v>#REF!</v>
      </c>
      <c r="AL1071" s="220" t="e">
        <f t="shared" si="146"/>
        <v>#REF!</v>
      </c>
      <c r="AM1071" s="220">
        <f t="shared" si="150"/>
        <v>0</v>
      </c>
      <c r="AN1071" s="220">
        <f t="shared" si="151"/>
        <v>0</v>
      </c>
      <c r="AO1071" s="224">
        <f t="shared" si="152"/>
        <v>0</v>
      </c>
    </row>
    <row r="1072" spans="1:41" s="220" customFormat="1">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220">
        <f t="shared" si="148"/>
        <v>0</v>
      </c>
      <c r="AI1072" s="220">
        <f t="shared" si="149"/>
        <v>0</v>
      </c>
      <c r="AJ1072" s="220">
        <f>IF(W415='User Input'!$C$1,1,0)</f>
        <v>0</v>
      </c>
      <c r="AK1072" s="10" t="e">
        <f t="shared" si="147"/>
        <v>#REF!</v>
      </c>
      <c r="AL1072" s="220" t="e">
        <f t="shared" si="146"/>
        <v>#REF!</v>
      </c>
      <c r="AM1072" s="220">
        <f t="shared" si="150"/>
        <v>0</v>
      </c>
      <c r="AN1072" s="220">
        <f t="shared" si="151"/>
        <v>0</v>
      </c>
      <c r="AO1072" s="224">
        <f t="shared" si="152"/>
        <v>0</v>
      </c>
    </row>
    <row r="1073" spans="1:41" s="220" customFormat="1">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220">
        <f t="shared" si="148"/>
        <v>0</v>
      </c>
      <c r="AI1073" s="220">
        <f t="shared" si="149"/>
        <v>0</v>
      </c>
      <c r="AJ1073" s="220">
        <f>IF(W416='User Input'!$C$1,1,0)</f>
        <v>0</v>
      </c>
      <c r="AK1073" s="10" t="e">
        <f t="shared" si="147"/>
        <v>#REF!</v>
      </c>
      <c r="AL1073" s="220" t="e">
        <f t="shared" si="146"/>
        <v>#REF!</v>
      </c>
      <c r="AM1073" s="220">
        <f t="shared" si="150"/>
        <v>0</v>
      </c>
      <c r="AN1073" s="220">
        <f t="shared" si="151"/>
        <v>0</v>
      </c>
      <c r="AO1073" s="224">
        <f t="shared" si="152"/>
        <v>0</v>
      </c>
    </row>
    <row r="1074" spans="1:41" s="220" customFormat="1">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220">
        <f t="shared" si="148"/>
        <v>0</v>
      </c>
      <c r="AI1074" s="220">
        <f t="shared" si="149"/>
        <v>0</v>
      </c>
      <c r="AJ1074" s="220">
        <f>IF(W417='User Input'!$C$1,1,0)</f>
        <v>0</v>
      </c>
      <c r="AK1074" s="10" t="e">
        <f t="shared" si="147"/>
        <v>#REF!</v>
      </c>
      <c r="AL1074" s="220" t="e">
        <f t="shared" si="146"/>
        <v>#REF!</v>
      </c>
      <c r="AM1074" s="220">
        <f t="shared" si="150"/>
        <v>0</v>
      </c>
      <c r="AN1074" s="220">
        <f t="shared" si="151"/>
        <v>0</v>
      </c>
      <c r="AO1074" s="224">
        <f t="shared" si="152"/>
        <v>0</v>
      </c>
    </row>
    <row r="1075" spans="1:41" s="220" customFormat="1">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220">
        <f t="shared" si="148"/>
        <v>0</v>
      </c>
      <c r="AI1075" s="220">
        <f t="shared" si="149"/>
        <v>0</v>
      </c>
      <c r="AJ1075" s="220">
        <f>IF(W418='User Input'!$C$1,1,0)</f>
        <v>0</v>
      </c>
      <c r="AK1075" s="10" t="e">
        <f t="shared" si="147"/>
        <v>#REF!</v>
      </c>
      <c r="AL1075" s="220" t="e">
        <f t="shared" si="146"/>
        <v>#REF!</v>
      </c>
      <c r="AM1075" s="220">
        <f t="shared" si="150"/>
        <v>0</v>
      </c>
      <c r="AN1075" s="220">
        <f t="shared" si="151"/>
        <v>0</v>
      </c>
      <c r="AO1075" s="224">
        <f t="shared" si="152"/>
        <v>0</v>
      </c>
    </row>
    <row r="1076" spans="1:41" s="220" customFormat="1">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220">
        <f t="shared" si="148"/>
        <v>0</v>
      </c>
      <c r="AI1076" s="220">
        <f t="shared" si="149"/>
        <v>0</v>
      </c>
      <c r="AJ1076" s="220">
        <f>IF(W419='User Input'!$C$1,1,0)</f>
        <v>0</v>
      </c>
      <c r="AK1076" s="10" t="e">
        <f t="shared" si="147"/>
        <v>#REF!</v>
      </c>
      <c r="AL1076" s="220" t="e">
        <f t="shared" si="146"/>
        <v>#REF!</v>
      </c>
      <c r="AM1076" s="220">
        <f t="shared" si="150"/>
        <v>0</v>
      </c>
      <c r="AN1076" s="220">
        <f t="shared" si="151"/>
        <v>0</v>
      </c>
      <c r="AO1076" s="224">
        <f t="shared" si="152"/>
        <v>0</v>
      </c>
    </row>
    <row r="1077" spans="1:41" s="220" customFormat="1">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220">
        <f t="shared" si="148"/>
        <v>0</v>
      </c>
      <c r="AI1077" s="220">
        <f t="shared" si="149"/>
        <v>0</v>
      </c>
      <c r="AJ1077" s="220">
        <f>IF(W420='User Input'!$C$1,1,0)</f>
        <v>0</v>
      </c>
      <c r="AK1077" s="10" t="e">
        <f t="shared" si="147"/>
        <v>#REF!</v>
      </c>
      <c r="AL1077" s="220" t="e">
        <f t="shared" si="146"/>
        <v>#REF!</v>
      </c>
      <c r="AM1077" s="220">
        <f t="shared" si="150"/>
        <v>0</v>
      </c>
      <c r="AN1077" s="220">
        <f t="shared" si="151"/>
        <v>0</v>
      </c>
      <c r="AO1077" s="224">
        <f t="shared" si="152"/>
        <v>0</v>
      </c>
    </row>
    <row r="1078" spans="1:41" s="220" customFormat="1">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220">
        <f t="shared" si="148"/>
        <v>0</v>
      </c>
      <c r="AI1078" s="220">
        <f t="shared" si="149"/>
        <v>0</v>
      </c>
      <c r="AJ1078" s="220">
        <f>IF(W421='User Input'!$C$1,1,0)</f>
        <v>0</v>
      </c>
      <c r="AK1078" s="10" t="e">
        <f t="shared" si="147"/>
        <v>#REF!</v>
      </c>
      <c r="AL1078" s="220" t="e">
        <f t="shared" si="146"/>
        <v>#REF!</v>
      </c>
      <c r="AM1078" s="220">
        <f t="shared" si="150"/>
        <v>0</v>
      </c>
      <c r="AN1078" s="220">
        <f t="shared" si="151"/>
        <v>0</v>
      </c>
      <c r="AO1078" s="224">
        <f t="shared" si="152"/>
        <v>0</v>
      </c>
    </row>
    <row r="1079" spans="1:41" s="220" customFormat="1">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220">
        <f t="shared" si="148"/>
        <v>0</v>
      </c>
      <c r="AI1079" s="220">
        <f t="shared" si="149"/>
        <v>0</v>
      </c>
      <c r="AJ1079" s="220">
        <f>IF(W422='User Input'!$C$1,1,0)</f>
        <v>0</v>
      </c>
      <c r="AK1079" s="10" t="e">
        <f t="shared" si="147"/>
        <v>#REF!</v>
      </c>
      <c r="AL1079" s="220" t="e">
        <f t="shared" si="146"/>
        <v>#REF!</v>
      </c>
      <c r="AM1079" s="220">
        <f t="shared" si="150"/>
        <v>0</v>
      </c>
      <c r="AN1079" s="220">
        <f t="shared" si="151"/>
        <v>0</v>
      </c>
      <c r="AO1079" s="224">
        <f t="shared" si="152"/>
        <v>0</v>
      </c>
    </row>
    <row r="1080" spans="1:41" s="220" customFormat="1">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220">
        <f t="shared" si="148"/>
        <v>0</v>
      </c>
      <c r="AI1080" s="220">
        <f t="shared" si="149"/>
        <v>0</v>
      </c>
      <c r="AJ1080" s="220">
        <f>IF(W423='User Input'!$C$1,1,0)</f>
        <v>0</v>
      </c>
      <c r="AK1080" s="10" t="e">
        <f t="shared" si="147"/>
        <v>#REF!</v>
      </c>
      <c r="AL1080" s="220" t="e">
        <f t="shared" si="146"/>
        <v>#REF!</v>
      </c>
      <c r="AM1080" s="220">
        <f t="shared" si="150"/>
        <v>0</v>
      </c>
      <c r="AN1080" s="220">
        <f t="shared" si="151"/>
        <v>0</v>
      </c>
      <c r="AO1080" s="224">
        <f t="shared" si="152"/>
        <v>0</v>
      </c>
    </row>
    <row r="1081" spans="1:41" s="220" customFormat="1">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220">
        <f t="shared" si="148"/>
        <v>0</v>
      </c>
      <c r="AI1081" s="220">
        <f t="shared" si="149"/>
        <v>0</v>
      </c>
      <c r="AJ1081" s="220">
        <f>IF(W424='User Input'!$C$1,1,0)</f>
        <v>0</v>
      </c>
      <c r="AK1081" s="10" t="e">
        <f t="shared" si="147"/>
        <v>#REF!</v>
      </c>
      <c r="AL1081" s="220" t="e">
        <f t="shared" si="146"/>
        <v>#REF!</v>
      </c>
      <c r="AM1081" s="220">
        <f t="shared" si="150"/>
        <v>0</v>
      </c>
      <c r="AN1081" s="220">
        <f t="shared" si="151"/>
        <v>0</v>
      </c>
      <c r="AO1081" s="224">
        <f t="shared" si="152"/>
        <v>0</v>
      </c>
    </row>
    <row r="1082" spans="1:41" s="220" customFormat="1">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220">
        <f t="shared" si="148"/>
        <v>0</v>
      </c>
      <c r="AI1082" s="220">
        <f t="shared" si="149"/>
        <v>0</v>
      </c>
      <c r="AJ1082" s="220">
        <f>IF(W425='User Input'!$C$1,1,0)</f>
        <v>0</v>
      </c>
      <c r="AK1082" s="10" t="e">
        <f t="shared" si="147"/>
        <v>#REF!</v>
      </c>
      <c r="AL1082" s="220" t="e">
        <f t="shared" si="146"/>
        <v>#REF!</v>
      </c>
      <c r="AM1082" s="220">
        <f t="shared" si="150"/>
        <v>0</v>
      </c>
      <c r="AN1082" s="220">
        <f t="shared" si="151"/>
        <v>0</v>
      </c>
      <c r="AO1082" s="224">
        <f t="shared" si="152"/>
        <v>0</v>
      </c>
    </row>
    <row r="1083" spans="1:41" s="220" customFormat="1">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220">
        <f t="shared" si="148"/>
        <v>0</v>
      </c>
      <c r="AI1083" s="220">
        <f t="shared" si="149"/>
        <v>0</v>
      </c>
      <c r="AJ1083" s="220">
        <f>IF(W426='User Input'!$C$1,1,0)</f>
        <v>0</v>
      </c>
      <c r="AK1083" s="10" t="e">
        <f t="shared" si="147"/>
        <v>#REF!</v>
      </c>
      <c r="AL1083" s="220" t="e">
        <f t="shared" si="146"/>
        <v>#REF!</v>
      </c>
      <c r="AM1083" s="220">
        <f t="shared" si="150"/>
        <v>0</v>
      </c>
      <c r="AN1083" s="220">
        <f t="shared" si="151"/>
        <v>0</v>
      </c>
      <c r="AO1083" s="224">
        <f t="shared" si="152"/>
        <v>0</v>
      </c>
    </row>
    <row r="1084" spans="1:41" s="220" customFormat="1">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220">
        <f t="shared" si="148"/>
        <v>0</v>
      </c>
      <c r="AI1084" s="220">
        <f t="shared" si="149"/>
        <v>0</v>
      </c>
      <c r="AJ1084" s="220">
        <f>IF(W427='User Input'!$C$1,1,0)</f>
        <v>0</v>
      </c>
      <c r="AK1084" s="10" t="e">
        <f t="shared" si="147"/>
        <v>#REF!</v>
      </c>
      <c r="AL1084" s="220" t="e">
        <f t="shared" si="146"/>
        <v>#REF!</v>
      </c>
      <c r="AM1084" s="220">
        <f t="shared" si="150"/>
        <v>0</v>
      </c>
      <c r="AN1084" s="220">
        <f t="shared" si="151"/>
        <v>0</v>
      </c>
      <c r="AO1084" s="224">
        <f t="shared" si="152"/>
        <v>0</v>
      </c>
    </row>
    <row r="1085" spans="1:41" s="220" customFormat="1">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220">
        <f t="shared" si="148"/>
        <v>0</v>
      </c>
      <c r="AI1085" s="220">
        <f t="shared" si="149"/>
        <v>0</v>
      </c>
      <c r="AJ1085" s="220">
        <f>IF(W428='User Input'!$C$1,1,0)</f>
        <v>0</v>
      </c>
      <c r="AK1085" s="10" t="e">
        <f t="shared" si="147"/>
        <v>#REF!</v>
      </c>
      <c r="AL1085" s="220" t="e">
        <f t="shared" si="146"/>
        <v>#REF!</v>
      </c>
      <c r="AM1085" s="220">
        <f t="shared" si="150"/>
        <v>0</v>
      </c>
      <c r="AN1085" s="220">
        <f t="shared" si="151"/>
        <v>0</v>
      </c>
      <c r="AO1085" s="224">
        <f t="shared" si="152"/>
        <v>0</v>
      </c>
    </row>
    <row r="1086" spans="1:41" s="220" customFormat="1">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220">
        <f t="shared" si="148"/>
        <v>0</v>
      </c>
      <c r="AI1086" s="220">
        <f t="shared" si="149"/>
        <v>0</v>
      </c>
      <c r="AJ1086" s="220">
        <f>IF(W429='User Input'!$C$1,1,0)</f>
        <v>0</v>
      </c>
      <c r="AK1086" s="10" t="e">
        <f t="shared" si="147"/>
        <v>#REF!</v>
      </c>
      <c r="AL1086" s="220" t="e">
        <f t="shared" si="146"/>
        <v>#REF!</v>
      </c>
      <c r="AM1086" s="220">
        <f t="shared" si="150"/>
        <v>0</v>
      </c>
      <c r="AN1086" s="220">
        <f t="shared" si="151"/>
        <v>0</v>
      </c>
      <c r="AO1086" s="224">
        <f t="shared" si="152"/>
        <v>0</v>
      </c>
    </row>
    <row r="1087" spans="1:41" s="220" customFormat="1">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220">
        <f t="shared" si="148"/>
        <v>0</v>
      </c>
      <c r="AI1087" s="220">
        <f t="shared" si="149"/>
        <v>0</v>
      </c>
      <c r="AJ1087" s="220">
        <f>IF(W430='User Input'!$C$1,1,0)</f>
        <v>0</v>
      </c>
      <c r="AK1087" s="10" t="e">
        <f t="shared" si="147"/>
        <v>#REF!</v>
      </c>
      <c r="AL1087" s="220" t="e">
        <f t="shared" si="146"/>
        <v>#REF!</v>
      </c>
      <c r="AM1087" s="220">
        <f t="shared" si="150"/>
        <v>0</v>
      </c>
      <c r="AN1087" s="220">
        <f t="shared" si="151"/>
        <v>0</v>
      </c>
      <c r="AO1087" s="224">
        <f t="shared" si="152"/>
        <v>0</v>
      </c>
    </row>
    <row r="1088" spans="1:41" s="220" customFormat="1">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220">
        <f t="shared" si="148"/>
        <v>0</v>
      </c>
      <c r="AI1088" s="220">
        <f t="shared" si="149"/>
        <v>0</v>
      </c>
      <c r="AJ1088" s="220">
        <f>IF(W431='User Input'!$C$1,1,0)</f>
        <v>0</v>
      </c>
      <c r="AK1088" s="10" t="e">
        <f t="shared" si="147"/>
        <v>#REF!</v>
      </c>
      <c r="AL1088" s="220" t="e">
        <f t="shared" si="146"/>
        <v>#REF!</v>
      </c>
      <c r="AM1088" s="220">
        <f t="shared" si="150"/>
        <v>0</v>
      </c>
      <c r="AN1088" s="220">
        <f t="shared" si="151"/>
        <v>0</v>
      </c>
      <c r="AO1088" s="224">
        <f t="shared" si="152"/>
        <v>0</v>
      </c>
    </row>
    <row r="1089" spans="1:41" s="220" customFormat="1">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220">
        <f t="shared" si="148"/>
        <v>0</v>
      </c>
      <c r="AI1089" s="220">
        <f t="shared" si="149"/>
        <v>0</v>
      </c>
      <c r="AJ1089" s="220">
        <f>IF(W432='User Input'!$C$1,1,0)</f>
        <v>0</v>
      </c>
      <c r="AK1089" s="10" t="e">
        <f t="shared" si="147"/>
        <v>#REF!</v>
      </c>
      <c r="AL1089" s="220" t="e">
        <f t="shared" si="146"/>
        <v>#REF!</v>
      </c>
      <c r="AM1089" s="220">
        <f t="shared" si="150"/>
        <v>0</v>
      </c>
      <c r="AN1089" s="220">
        <f t="shared" si="151"/>
        <v>0</v>
      </c>
      <c r="AO1089" s="224">
        <f t="shared" si="152"/>
        <v>0</v>
      </c>
    </row>
    <row r="1090" spans="1:41" s="220" customFormat="1">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220">
        <f t="shared" si="148"/>
        <v>0</v>
      </c>
      <c r="AI1090" s="220">
        <f t="shared" si="149"/>
        <v>0</v>
      </c>
      <c r="AJ1090" s="220">
        <f>IF(W433='User Input'!$C$1,1,0)</f>
        <v>0</v>
      </c>
      <c r="AK1090" s="10" t="e">
        <f t="shared" si="147"/>
        <v>#REF!</v>
      </c>
      <c r="AL1090" s="220" t="e">
        <f t="shared" si="146"/>
        <v>#REF!</v>
      </c>
      <c r="AM1090" s="220">
        <f t="shared" si="150"/>
        <v>0</v>
      </c>
      <c r="AN1090" s="220">
        <f t="shared" si="151"/>
        <v>0</v>
      </c>
      <c r="AO1090" s="224">
        <f t="shared" si="152"/>
        <v>0</v>
      </c>
    </row>
    <row r="1091" spans="1:41" s="220" customFormat="1">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220">
        <f t="shared" si="148"/>
        <v>0</v>
      </c>
      <c r="AI1091" s="220">
        <f t="shared" si="149"/>
        <v>0</v>
      </c>
      <c r="AJ1091" s="220">
        <f>IF(W434='User Input'!$C$1,1,0)</f>
        <v>0</v>
      </c>
      <c r="AK1091" s="10" t="e">
        <f t="shared" si="147"/>
        <v>#REF!</v>
      </c>
      <c r="AL1091" s="220" t="e">
        <f t="shared" ref="AL1091:AL1154" si="153">IF(AK1091=AK1090,0,AK1091)</f>
        <v>#REF!</v>
      </c>
      <c r="AM1091" s="220">
        <f t="shared" si="150"/>
        <v>0</v>
      </c>
      <c r="AN1091" s="220">
        <f t="shared" si="151"/>
        <v>0</v>
      </c>
      <c r="AO1091" s="224">
        <f t="shared" si="152"/>
        <v>0</v>
      </c>
    </row>
    <row r="1092" spans="1:41" s="220" customFormat="1">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220">
        <f t="shared" si="148"/>
        <v>0</v>
      </c>
      <c r="AI1092" s="220">
        <f t="shared" si="149"/>
        <v>0</v>
      </c>
      <c r="AJ1092" s="220">
        <f>IF(W435='User Input'!$C$1,1,0)</f>
        <v>0</v>
      </c>
      <c r="AK1092" s="10" t="e">
        <f t="shared" ref="AK1092:AK1155" si="154">AJ1092+AK1091</f>
        <v>#REF!</v>
      </c>
      <c r="AL1092" s="220" t="e">
        <f t="shared" si="153"/>
        <v>#REF!</v>
      </c>
      <c r="AM1092" s="220">
        <f t="shared" si="150"/>
        <v>0</v>
      </c>
      <c r="AN1092" s="220">
        <f t="shared" si="151"/>
        <v>0</v>
      </c>
      <c r="AO1092" s="224">
        <f t="shared" si="152"/>
        <v>0</v>
      </c>
    </row>
    <row r="1093" spans="1:41" s="220" customFormat="1">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220">
        <f t="shared" si="148"/>
        <v>0</v>
      </c>
      <c r="AI1093" s="220">
        <f t="shared" si="149"/>
        <v>0</v>
      </c>
      <c r="AJ1093" s="220">
        <f>IF(W436='User Input'!$C$1,1,0)</f>
        <v>0</v>
      </c>
      <c r="AK1093" s="10" t="e">
        <f t="shared" si="154"/>
        <v>#REF!</v>
      </c>
      <c r="AL1093" s="220" t="e">
        <f t="shared" si="153"/>
        <v>#REF!</v>
      </c>
      <c r="AM1093" s="220">
        <f t="shared" si="150"/>
        <v>0</v>
      </c>
      <c r="AN1093" s="220">
        <f t="shared" si="151"/>
        <v>0</v>
      </c>
      <c r="AO1093" s="224">
        <f t="shared" si="152"/>
        <v>0</v>
      </c>
    </row>
    <row r="1094" spans="1:41" s="220" customFormat="1">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220">
        <f t="shared" si="148"/>
        <v>0</v>
      </c>
      <c r="AI1094" s="220">
        <f t="shared" si="149"/>
        <v>0</v>
      </c>
      <c r="AJ1094" s="220">
        <f>IF(W437='User Input'!$C$1,1,0)</f>
        <v>0</v>
      </c>
      <c r="AK1094" s="10" t="e">
        <f t="shared" si="154"/>
        <v>#REF!</v>
      </c>
      <c r="AL1094" s="220" t="e">
        <f t="shared" si="153"/>
        <v>#REF!</v>
      </c>
      <c r="AM1094" s="220">
        <f t="shared" si="150"/>
        <v>0</v>
      </c>
      <c r="AN1094" s="220">
        <f t="shared" si="151"/>
        <v>0</v>
      </c>
      <c r="AO1094" s="224">
        <f t="shared" si="152"/>
        <v>0</v>
      </c>
    </row>
    <row r="1095" spans="1:41" s="220" customFormat="1">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220">
        <f t="shared" si="148"/>
        <v>0</v>
      </c>
      <c r="AI1095" s="220">
        <f t="shared" si="149"/>
        <v>0</v>
      </c>
      <c r="AJ1095" s="220">
        <f>IF(W438='User Input'!$C$1,1,0)</f>
        <v>0</v>
      </c>
      <c r="AK1095" s="10" t="e">
        <f t="shared" si="154"/>
        <v>#REF!</v>
      </c>
      <c r="AL1095" s="220" t="e">
        <f t="shared" si="153"/>
        <v>#REF!</v>
      </c>
      <c r="AM1095" s="220">
        <f t="shared" si="150"/>
        <v>0</v>
      </c>
      <c r="AN1095" s="220">
        <f t="shared" si="151"/>
        <v>0</v>
      </c>
      <c r="AO1095" s="224">
        <f t="shared" si="152"/>
        <v>0</v>
      </c>
    </row>
    <row r="1096" spans="1:41" s="220" customFormat="1">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220">
        <f t="shared" si="148"/>
        <v>0</v>
      </c>
      <c r="AI1096" s="220">
        <f t="shared" si="149"/>
        <v>0</v>
      </c>
      <c r="AJ1096" s="220">
        <f>IF(W439='User Input'!$C$1,1,0)</f>
        <v>0</v>
      </c>
      <c r="AK1096" s="10" t="e">
        <f t="shared" si="154"/>
        <v>#REF!</v>
      </c>
      <c r="AL1096" s="220" t="e">
        <f t="shared" si="153"/>
        <v>#REF!</v>
      </c>
      <c r="AM1096" s="220">
        <f t="shared" si="150"/>
        <v>0</v>
      </c>
      <c r="AN1096" s="220">
        <f t="shared" si="151"/>
        <v>0</v>
      </c>
      <c r="AO1096" s="224">
        <f t="shared" si="152"/>
        <v>0</v>
      </c>
    </row>
    <row r="1097" spans="1:41" s="220" customFormat="1">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220">
        <f t="shared" si="148"/>
        <v>0</v>
      </c>
      <c r="AI1097" s="220">
        <f t="shared" si="149"/>
        <v>0</v>
      </c>
      <c r="AJ1097" s="220">
        <f>IF(W440='User Input'!$C$1,1,0)</f>
        <v>0</v>
      </c>
      <c r="AK1097" s="10" t="e">
        <f t="shared" si="154"/>
        <v>#REF!</v>
      </c>
      <c r="AL1097" s="220" t="e">
        <f t="shared" si="153"/>
        <v>#REF!</v>
      </c>
      <c r="AM1097" s="220">
        <f t="shared" si="150"/>
        <v>0</v>
      </c>
      <c r="AN1097" s="220">
        <f t="shared" si="151"/>
        <v>0</v>
      </c>
      <c r="AO1097" s="224">
        <f t="shared" si="152"/>
        <v>0</v>
      </c>
    </row>
    <row r="1098" spans="1:41" s="220" customFormat="1">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220">
        <f t="shared" si="148"/>
        <v>0</v>
      </c>
      <c r="AI1098" s="220">
        <f t="shared" si="149"/>
        <v>0</v>
      </c>
      <c r="AJ1098" s="220">
        <f>IF(W441='User Input'!$C$1,1,0)</f>
        <v>0</v>
      </c>
      <c r="AK1098" s="10" t="e">
        <f t="shared" si="154"/>
        <v>#REF!</v>
      </c>
      <c r="AL1098" s="220" t="e">
        <f t="shared" si="153"/>
        <v>#REF!</v>
      </c>
      <c r="AM1098" s="220">
        <f t="shared" si="150"/>
        <v>0</v>
      </c>
      <c r="AN1098" s="220">
        <f t="shared" si="151"/>
        <v>0</v>
      </c>
      <c r="AO1098" s="224">
        <f t="shared" si="152"/>
        <v>0</v>
      </c>
    </row>
    <row r="1099" spans="1:41" s="220" customFormat="1">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220">
        <f t="shared" si="148"/>
        <v>0</v>
      </c>
      <c r="AI1099" s="220">
        <f t="shared" si="149"/>
        <v>0</v>
      </c>
      <c r="AJ1099" s="220">
        <f>IF(W442='User Input'!$C$1,1,0)</f>
        <v>0</v>
      </c>
      <c r="AK1099" s="10" t="e">
        <f t="shared" si="154"/>
        <v>#REF!</v>
      </c>
      <c r="AL1099" s="220" t="e">
        <f t="shared" si="153"/>
        <v>#REF!</v>
      </c>
      <c r="AM1099" s="220">
        <f t="shared" si="150"/>
        <v>0</v>
      </c>
      <c r="AN1099" s="220">
        <f t="shared" si="151"/>
        <v>0</v>
      </c>
      <c r="AO1099" s="224">
        <f t="shared" si="152"/>
        <v>0</v>
      </c>
    </row>
    <row r="1100" spans="1:41" s="220" customFormat="1">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220">
        <f t="shared" si="148"/>
        <v>0</v>
      </c>
      <c r="AI1100" s="220">
        <f t="shared" si="149"/>
        <v>0</v>
      </c>
      <c r="AJ1100" s="220">
        <f>IF(W443='User Input'!$C$1,1,0)</f>
        <v>0</v>
      </c>
      <c r="AK1100" s="10" t="e">
        <f t="shared" si="154"/>
        <v>#REF!</v>
      </c>
      <c r="AL1100" s="220" t="e">
        <f t="shared" si="153"/>
        <v>#REF!</v>
      </c>
      <c r="AM1100" s="220">
        <f t="shared" si="150"/>
        <v>0</v>
      </c>
      <c r="AN1100" s="220">
        <f t="shared" si="151"/>
        <v>0</v>
      </c>
      <c r="AO1100" s="224">
        <f t="shared" si="152"/>
        <v>0</v>
      </c>
    </row>
    <row r="1101" spans="1:41" s="220" customFormat="1">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220">
        <f t="shared" si="148"/>
        <v>0</v>
      </c>
      <c r="AI1101" s="220">
        <f t="shared" si="149"/>
        <v>0</v>
      </c>
      <c r="AJ1101" s="220">
        <f>IF(W444='User Input'!$C$1,1,0)</f>
        <v>0</v>
      </c>
      <c r="AK1101" s="10" t="e">
        <f t="shared" si="154"/>
        <v>#REF!</v>
      </c>
      <c r="AL1101" s="220" t="e">
        <f t="shared" si="153"/>
        <v>#REF!</v>
      </c>
      <c r="AM1101" s="220">
        <f t="shared" si="150"/>
        <v>0</v>
      </c>
      <c r="AN1101" s="220">
        <f t="shared" si="151"/>
        <v>0</v>
      </c>
      <c r="AO1101" s="224">
        <f t="shared" si="152"/>
        <v>0</v>
      </c>
    </row>
    <row r="1102" spans="1:41" s="220" customFormat="1">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220">
        <f t="shared" si="148"/>
        <v>0</v>
      </c>
      <c r="AI1102" s="220">
        <f t="shared" si="149"/>
        <v>0</v>
      </c>
      <c r="AJ1102" s="220">
        <f>IF(W445='User Input'!$C$1,1,0)</f>
        <v>0</v>
      </c>
      <c r="AK1102" s="10" t="e">
        <f t="shared" si="154"/>
        <v>#REF!</v>
      </c>
      <c r="AL1102" s="220" t="e">
        <f t="shared" si="153"/>
        <v>#REF!</v>
      </c>
      <c r="AM1102" s="220">
        <f t="shared" si="150"/>
        <v>0</v>
      </c>
      <c r="AN1102" s="220">
        <f t="shared" si="151"/>
        <v>0</v>
      </c>
      <c r="AO1102" s="224">
        <f t="shared" si="152"/>
        <v>0</v>
      </c>
    </row>
    <row r="1103" spans="1:41" s="220" customFormat="1">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220">
        <f t="shared" si="148"/>
        <v>0</v>
      </c>
      <c r="AI1103" s="220">
        <f t="shared" si="149"/>
        <v>0</v>
      </c>
      <c r="AJ1103" s="220">
        <f>IF(W446='User Input'!$C$1,1,0)</f>
        <v>0</v>
      </c>
      <c r="AK1103" s="10" t="e">
        <f t="shared" si="154"/>
        <v>#REF!</v>
      </c>
      <c r="AL1103" s="220" t="e">
        <f t="shared" si="153"/>
        <v>#REF!</v>
      </c>
      <c r="AM1103" s="220">
        <f t="shared" si="150"/>
        <v>0</v>
      </c>
      <c r="AN1103" s="220">
        <f t="shared" si="151"/>
        <v>0</v>
      </c>
      <c r="AO1103" s="224">
        <f t="shared" si="152"/>
        <v>0</v>
      </c>
    </row>
    <row r="1104" spans="1:41" s="220" customFormat="1">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220">
        <f t="shared" si="148"/>
        <v>0</v>
      </c>
      <c r="AI1104" s="220">
        <f t="shared" si="149"/>
        <v>0</v>
      </c>
      <c r="AJ1104" s="220">
        <f>IF(W447='User Input'!$C$1,1,0)</f>
        <v>0</v>
      </c>
      <c r="AK1104" s="10" t="e">
        <f t="shared" si="154"/>
        <v>#REF!</v>
      </c>
      <c r="AL1104" s="220" t="e">
        <f t="shared" si="153"/>
        <v>#REF!</v>
      </c>
      <c r="AM1104" s="220">
        <f t="shared" si="150"/>
        <v>0</v>
      </c>
      <c r="AN1104" s="220">
        <f t="shared" si="151"/>
        <v>0</v>
      </c>
      <c r="AO1104" s="224">
        <f t="shared" si="152"/>
        <v>0</v>
      </c>
    </row>
    <row r="1105" spans="1:41" s="220" customFormat="1">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220">
        <f t="shared" si="148"/>
        <v>0</v>
      </c>
      <c r="AI1105" s="220">
        <f t="shared" si="149"/>
        <v>0</v>
      </c>
      <c r="AJ1105" s="220">
        <f>IF(W448='User Input'!$C$1,1,0)</f>
        <v>0</v>
      </c>
      <c r="AK1105" s="10" t="e">
        <f t="shared" si="154"/>
        <v>#REF!</v>
      </c>
      <c r="AL1105" s="220" t="e">
        <f t="shared" si="153"/>
        <v>#REF!</v>
      </c>
      <c r="AM1105" s="220">
        <f t="shared" si="150"/>
        <v>0</v>
      </c>
      <c r="AN1105" s="220">
        <f t="shared" si="151"/>
        <v>0</v>
      </c>
      <c r="AO1105" s="224">
        <f t="shared" si="152"/>
        <v>0</v>
      </c>
    </row>
    <row r="1106" spans="1:41" s="220" customFormat="1">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220">
        <f t="shared" si="148"/>
        <v>0</v>
      </c>
      <c r="AI1106" s="220">
        <f t="shared" si="149"/>
        <v>0</v>
      </c>
      <c r="AJ1106" s="220">
        <f>IF(W449='User Input'!$C$1,1,0)</f>
        <v>0</v>
      </c>
      <c r="AK1106" s="10" t="e">
        <f t="shared" si="154"/>
        <v>#REF!</v>
      </c>
      <c r="AL1106" s="220" t="e">
        <f t="shared" si="153"/>
        <v>#REF!</v>
      </c>
      <c r="AM1106" s="220">
        <f t="shared" si="150"/>
        <v>0</v>
      </c>
      <c r="AN1106" s="220">
        <f t="shared" si="151"/>
        <v>0</v>
      </c>
      <c r="AO1106" s="224">
        <f t="shared" si="152"/>
        <v>0</v>
      </c>
    </row>
    <row r="1107" spans="1:41" s="220" customFormat="1">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220">
        <f t="shared" si="148"/>
        <v>0</v>
      </c>
      <c r="AI1107" s="220">
        <f t="shared" si="149"/>
        <v>0</v>
      </c>
      <c r="AJ1107" s="220">
        <f>IF(W450='User Input'!$C$1,1,0)</f>
        <v>0</v>
      </c>
      <c r="AK1107" s="10" t="e">
        <f t="shared" si="154"/>
        <v>#REF!</v>
      </c>
      <c r="AL1107" s="220" t="e">
        <f t="shared" si="153"/>
        <v>#REF!</v>
      </c>
      <c r="AM1107" s="220">
        <f t="shared" si="150"/>
        <v>0</v>
      </c>
      <c r="AN1107" s="220">
        <f t="shared" si="151"/>
        <v>0</v>
      </c>
      <c r="AO1107" s="224">
        <f t="shared" si="152"/>
        <v>0</v>
      </c>
    </row>
    <row r="1108" spans="1:41" s="220" customFormat="1">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220">
        <f t="shared" si="148"/>
        <v>0</v>
      </c>
      <c r="AI1108" s="220">
        <f t="shared" si="149"/>
        <v>0</v>
      </c>
      <c r="AJ1108" s="220">
        <f>IF(W451='User Input'!$C$1,1,0)</f>
        <v>0</v>
      </c>
      <c r="AK1108" s="10" t="e">
        <f t="shared" si="154"/>
        <v>#REF!</v>
      </c>
      <c r="AL1108" s="220" t="e">
        <f t="shared" si="153"/>
        <v>#REF!</v>
      </c>
      <c r="AM1108" s="220">
        <f t="shared" si="150"/>
        <v>0</v>
      </c>
      <c r="AN1108" s="220">
        <f t="shared" si="151"/>
        <v>0</v>
      </c>
      <c r="AO1108" s="224">
        <f t="shared" si="152"/>
        <v>0</v>
      </c>
    </row>
    <row r="1109" spans="1:41" s="220" customFormat="1">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220">
        <f t="shared" si="148"/>
        <v>0</v>
      </c>
      <c r="AI1109" s="220">
        <f t="shared" si="149"/>
        <v>0</v>
      </c>
      <c r="AJ1109" s="220">
        <f>IF(W452='User Input'!$C$1,1,0)</f>
        <v>0</v>
      </c>
      <c r="AK1109" s="10" t="e">
        <f t="shared" si="154"/>
        <v>#REF!</v>
      </c>
      <c r="AL1109" s="220" t="e">
        <f t="shared" si="153"/>
        <v>#REF!</v>
      </c>
      <c r="AM1109" s="220">
        <f t="shared" si="150"/>
        <v>0</v>
      </c>
      <c r="AN1109" s="220">
        <f t="shared" si="151"/>
        <v>0</v>
      </c>
      <c r="AO1109" s="224">
        <f t="shared" si="152"/>
        <v>0</v>
      </c>
    </row>
    <row r="1110" spans="1:41" s="220" customFormat="1">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220">
        <f t="shared" si="148"/>
        <v>0</v>
      </c>
      <c r="AI1110" s="220">
        <f t="shared" si="149"/>
        <v>0</v>
      </c>
      <c r="AJ1110" s="220">
        <f>IF(W453='User Input'!$C$1,1,0)</f>
        <v>0</v>
      </c>
      <c r="AK1110" s="10" t="e">
        <f t="shared" si="154"/>
        <v>#REF!</v>
      </c>
      <c r="AL1110" s="220" t="e">
        <f t="shared" si="153"/>
        <v>#REF!</v>
      </c>
      <c r="AM1110" s="220">
        <f t="shared" si="150"/>
        <v>0</v>
      </c>
      <c r="AN1110" s="220">
        <f t="shared" si="151"/>
        <v>0</v>
      </c>
      <c r="AO1110" s="224">
        <f t="shared" si="152"/>
        <v>0</v>
      </c>
    </row>
    <row r="1111" spans="1:41" s="220" customFormat="1">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220">
        <f t="shared" si="148"/>
        <v>0</v>
      </c>
      <c r="AI1111" s="220">
        <f t="shared" si="149"/>
        <v>0</v>
      </c>
      <c r="AJ1111" s="220">
        <f>IF(W454='User Input'!$C$1,1,0)</f>
        <v>0</v>
      </c>
      <c r="AK1111" s="10" t="e">
        <f t="shared" si="154"/>
        <v>#REF!</v>
      </c>
      <c r="AL1111" s="220" t="e">
        <f t="shared" si="153"/>
        <v>#REF!</v>
      </c>
      <c r="AM1111" s="220">
        <f t="shared" si="150"/>
        <v>0</v>
      </c>
      <c r="AN1111" s="220">
        <f t="shared" si="151"/>
        <v>0</v>
      </c>
      <c r="AO1111" s="224">
        <f t="shared" si="152"/>
        <v>0</v>
      </c>
    </row>
    <row r="1112" spans="1:41" s="220" customFormat="1">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220">
        <f t="shared" si="148"/>
        <v>0</v>
      </c>
      <c r="AI1112" s="220">
        <f t="shared" si="149"/>
        <v>0</v>
      </c>
      <c r="AJ1112" s="220">
        <f>IF(W455='User Input'!$C$1,1,0)</f>
        <v>0</v>
      </c>
      <c r="AK1112" s="10" t="e">
        <f t="shared" si="154"/>
        <v>#REF!</v>
      </c>
      <c r="AL1112" s="220" t="e">
        <f t="shared" si="153"/>
        <v>#REF!</v>
      </c>
      <c r="AM1112" s="220">
        <f t="shared" si="150"/>
        <v>0</v>
      </c>
      <c r="AN1112" s="220">
        <f t="shared" si="151"/>
        <v>0</v>
      </c>
      <c r="AO1112" s="224">
        <f t="shared" si="152"/>
        <v>0</v>
      </c>
    </row>
    <row r="1113" spans="1:41" s="220" customFormat="1">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220">
        <f t="shared" si="148"/>
        <v>0</v>
      </c>
      <c r="AI1113" s="220">
        <f t="shared" si="149"/>
        <v>0</v>
      </c>
      <c r="AJ1113" s="220">
        <f>IF(W456='User Input'!$C$1,1,0)</f>
        <v>0</v>
      </c>
      <c r="AK1113" s="10" t="e">
        <f t="shared" si="154"/>
        <v>#REF!</v>
      </c>
      <c r="AL1113" s="220" t="e">
        <f t="shared" si="153"/>
        <v>#REF!</v>
      </c>
      <c r="AM1113" s="220">
        <f t="shared" si="150"/>
        <v>0</v>
      </c>
      <c r="AN1113" s="220">
        <f t="shared" si="151"/>
        <v>0</v>
      </c>
      <c r="AO1113" s="224">
        <f t="shared" si="152"/>
        <v>0</v>
      </c>
    </row>
    <row r="1114" spans="1:41" s="220" customFormat="1">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220">
        <f t="shared" si="148"/>
        <v>0</v>
      </c>
      <c r="AI1114" s="220">
        <f t="shared" si="149"/>
        <v>0</v>
      </c>
      <c r="AJ1114" s="220">
        <f>IF(W457='User Input'!$C$1,1,0)</f>
        <v>0</v>
      </c>
      <c r="AK1114" s="10" t="e">
        <f t="shared" si="154"/>
        <v>#REF!</v>
      </c>
      <c r="AL1114" s="220" t="e">
        <f t="shared" si="153"/>
        <v>#REF!</v>
      </c>
      <c r="AM1114" s="220">
        <f t="shared" si="150"/>
        <v>0</v>
      </c>
      <c r="AN1114" s="220">
        <f t="shared" si="151"/>
        <v>0</v>
      </c>
      <c r="AO1114" s="224">
        <f t="shared" si="152"/>
        <v>0</v>
      </c>
    </row>
    <row r="1115" spans="1:41" s="220" customFormat="1">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220">
        <f t="shared" si="148"/>
        <v>0</v>
      </c>
      <c r="AI1115" s="220">
        <f t="shared" si="149"/>
        <v>0</v>
      </c>
      <c r="AJ1115" s="220">
        <f>IF(W458='User Input'!$C$1,1,0)</f>
        <v>0</v>
      </c>
      <c r="AK1115" s="10" t="e">
        <f t="shared" si="154"/>
        <v>#REF!</v>
      </c>
      <c r="AL1115" s="220" t="e">
        <f t="shared" si="153"/>
        <v>#REF!</v>
      </c>
      <c r="AM1115" s="220">
        <f t="shared" si="150"/>
        <v>0</v>
      </c>
      <c r="AN1115" s="220">
        <f t="shared" si="151"/>
        <v>0</v>
      </c>
      <c r="AO1115" s="224">
        <f t="shared" si="152"/>
        <v>0</v>
      </c>
    </row>
    <row r="1116" spans="1:41" s="220" customFormat="1">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220">
        <f t="shared" si="148"/>
        <v>0</v>
      </c>
      <c r="AI1116" s="220">
        <f t="shared" si="149"/>
        <v>0</v>
      </c>
      <c r="AJ1116" s="220">
        <f>IF(W459='User Input'!$C$1,1,0)</f>
        <v>0</v>
      </c>
      <c r="AK1116" s="10" t="e">
        <f t="shared" si="154"/>
        <v>#REF!</v>
      </c>
      <c r="AL1116" s="220" t="e">
        <f t="shared" si="153"/>
        <v>#REF!</v>
      </c>
      <c r="AM1116" s="220">
        <f t="shared" si="150"/>
        <v>0</v>
      </c>
      <c r="AN1116" s="220">
        <f t="shared" si="151"/>
        <v>0</v>
      </c>
      <c r="AO1116" s="224">
        <f t="shared" si="152"/>
        <v>0</v>
      </c>
    </row>
    <row r="1117" spans="1:41" s="220" customFormat="1">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220">
        <f t="shared" si="148"/>
        <v>0</v>
      </c>
      <c r="AI1117" s="220">
        <f t="shared" si="149"/>
        <v>0</v>
      </c>
      <c r="AJ1117" s="220">
        <f>IF(W460='User Input'!$C$1,1,0)</f>
        <v>0</v>
      </c>
      <c r="AK1117" s="10" t="e">
        <f t="shared" si="154"/>
        <v>#REF!</v>
      </c>
      <c r="AL1117" s="220" t="e">
        <f t="shared" si="153"/>
        <v>#REF!</v>
      </c>
      <c r="AM1117" s="220">
        <f t="shared" si="150"/>
        <v>0</v>
      </c>
      <c r="AN1117" s="220">
        <f t="shared" si="151"/>
        <v>0</v>
      </c>
      <c r="AO1117" s="224">
        <f t="shared" si="152"/>
        <v>0</v>
      </c>
    </row>
    <row r="1118" spans="1:41" s="220" customFormat="1">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220">
        <f t="shared" si="148"/>
        <v>0</v>
      </c>
      <c r="AI1118" s="220">
        <f t="shared" si="149"/>
        <v>0</v>
      </c>
      <c r="AJ1118" s="220">
        <f>IF(W461='User Input'!$C$1,1,0)</f>
        <v>0</v>
      </c>
      <c r="AK1118" s="10" t="e">
        <f t="shared" si="154"/>
        <v>#REF!</v>
      </c>
      <c r="AL1118" s="220" t="e">
        <f t="shared" si="153"/>
        <v>#REF!</v>
      </c>
      <c r="AM1118" s="220">
        <f t="shared" si="150"/>
        <v>0</v>
      </c>
      <c r="AN1118" s="220">
        <f t="shared" si="151"/>
        <v>0</v>
      </c>
      <c r="AO1118" s="224">
        <f t="shared" si="152"/>
        <v>0</v>
      </c>
    </row>
    <row r="1119" spans="1:41" s="220" customFormat="1">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220">
        <f t="shared" ref="AH1119:AH1182" si="155">AC462*AB462</f>
        <v>0</v>
      </c>
      <c r="AI1119" s="220">
        <f t="shared" ref="AI1119:AI1182" si="156">AD462*AB462</f>
        <v>0</v>
      </c>
      <c r="AJ1119" s="220">
        <f>IF(W462='User Input'!$C$1,1,0)</f>
        <v>0</v>
      </c>
      <c r="AK1119" s="10" t="e">
        <f t="shared" si="154"/>
        <v>#REF!</v>
      </c>
      <c r="AL1119" s="220" t="e">
        <f t="shared" si="153"/>
        <v>#REF!</v>
      </c>
      <c r="AM1119" s="220">
        <f t="shared" ref="AM1119:AM1182" si="157">V462</f>
        <v>0</v>
      </c>
      <c r="AN1119" s="220">
        <f t="shared" ref="AN1119:AN1182" si="158">X462</f>
        <v>0</v>
      </c>
      <c r="AO1119" s="224">
        <f t="shared" ref="AO1119:AO1182" si="159">AA462</f>
        <v>0</v>
      </c>
    </row>
    <row r="1120" spans="1:41" s="220" customFormat="1">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220">
        <f t="shared" si="155"/>
        <v>0</v>
      </c>
      <c r="AI1120" s="220">
        <f t="shared" si="156"/>
        <v>0</v>
      </c>
      <c r="AJ1120" s="220">
        <f>IF(W463='User Input'!$C$1,1,0)</f>
        <v>0</v>
      </c>
      <c r="AK1120" s="10" t="e">
        <f t="shared" si="154"/>
        <v>#REF!</v>
      </c>
      <c r="AL1120" s="220" t="e">
        <f t="shared" si="153"/>
        <v>#REF!</v>
      </c>
      <c r="AM1120" s="220">
        <f t="shared" si="157"/>
        <v>0</v>
      </c>
      <c r="AN1120" s="220">
        <f t="shared" si="158"/>
        <v>0</v>
      </c>
      <c r="AO1120" s="224">
        <f t="shared" si="159"/>
        <v>0</v>
      </c>
    </row>
    <row r="1121" spans="1:41" s="220" customFormat="1">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220">
        <f t="shared" si="155"/>
        <v>0</v>
      </c>
      <c r="AI1121" s="220">
        <f t="shared" si="156"/>
        <v>0</v>
      </c>
      <c r="AJ1121" s="220">
        <f>IF(W464='User Input'!$C$1,1,0)</f>
        <v>0</v>
      </c>
      <c r="AK1121" s="10" t="e">
        <f t="shared" si="154"/>
        <v>#REF!</v>
      </c>
      <c r="AL1121" s="220" t="e">
        <f t="shared" si="153"/>
        <v>#REF!</v>
      </c>
      <c r="AM1121" s="220">
        <f t="shared" si="157"/>
        <v>0</v>
      </c>
      <c r="AN1121" s="220">
        <f t="shared" si="158"/>
        <v>0</v>
      </c>
      <c r="AO1121" s="224">
        <f t="shared" si="159"/>
        <v>0</v>
      </c>
    </row>
    <row r="1122" spans="1:41" s="220" customFormat="1">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220">
        <f t="shared" si="155"/>
        <v>0</v>
      </c>
      <c r="AI1122" s="220">
        <f t="shared" si="156"/>
        <v>0</v>
      </c>
      <c r="AJ1122" s="220">
        <f>IF(W465='User Input'!$C$1,1,0)</f>
        <v>0</v>
      </c>
      <c r="AK1122" s="10" t="e">
        <f t="shared" si="154"/>
        <v>#REF!</v>
      </c>
      <c r="AL1122" s="220" t="e">
        <f t="shared" si="153"/>
        <v>#REF!</v>
      </c>
      <c r="AM1122" s="220">
        <f t="shared" si="157"/>
        <v>0</v>
      </c>
      <c r="AN1122" s="220">
        <f t="shared" si="158"/>
        <v>0</v>
      </c>
      <c r="AO1122" s="224">
        <f t="shared" si="159"/>
        <v>0</v>
      </c>
    </row>
    <row r="1123" spans="1:41" s="220" customFormat="1">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220">
        <f t="shared" si="155"/>
        <v>0</v>
      </c>
      <c r="AI1123" s="220">
        <f t="shared" si="156"/>
        <v>0</v>
      </c>
      <c r="AJ1123" s="220">
        <f>IF(W466='User Input'!$C$1,1,0)</f>
        <v>0</v>
      </c>
      <c r="AK1123" s="10" t="e">
        <f t="shared" si="154"/>
        <v>#REF!</v>
      </c>
      <c r="AL1123" s="220" t="e">
        <f t="shared" si="153"/>
        <v>#REF!</v>
      </c>
      <c r="AM1123" s="220">
        <f t="shared" si="157"/>
        <v>0</v>
      </c>
      <c r="AN1123" s="220">
        <f t="shared" si="158"/>
        <v>0</v>
      </c>
      <c r="AO1123" s="224">
        <f t="shared" si="159"/>
        <v>0</v>
      </c>
    </row>
    <row r="1124" spans="1:41" s="220" customFormat="1">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220">
        <f t="shared" si="155"/>
        <v>0</v>
      </c>
      <c r="AI1124" s="220">
        <f t="shared" si="156"/>
        <v>0</v>
      </c>
      <c r="AJ1124" s="220">
        <f>IF(W467='User Input'!$C$1,1,0)</f>
        <v>0</v>
      </c>
      <c r="AK1124" s="10" t="e">
        <f t="shared" si="154"/>
        <v>#REF!</v>
      </c>
      <c r="AL1124" s="220" t="e">
        <f t="shared" si="153"/>
        <v>#REF!</v>
      </c>
      <c r="AM1124" s="220">
        <f t="shared" si="157"/>
        <v>0</v>
      </c>
      <c r="AN1124" s="220">
        <f t="shared" si="158"/>
        <v>0</v>
      </c>
      <c r="AO1124" s="224">
        <f t="shared" si="159"/>
        <v>0</v>
      </c>
    </row>
    <row r="1125" spans="1:41" s="220" customFormat="1">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220">
        <f t="shared" si="155"/>
        <v>0</v>
      </c>
      <c r="AI1125" s="220">
        <f t="shared" si="156"/>
        <v>0</v>
      </c>
      <c r="AJ1125" s="220">
        <f>IF(W468='User Input'!$C$1,1,0)</f>
        <v>0</v>
      </c>
      <c r="AK1125" s="10" t="e">
        <f t="shared" si="154"/>
        <v>#REF!</v>
      </c>
      <c r="AL1125" s="220" t="e">
        <f t="shared" si="153"/>
        <v>#REF!</v>
      </c>
      <c r="AM1125" s="220">
        <f t="shared" si="157"/>
        <v>0</v>
      </c>
      <c r="AN1125" s="220">
        <f t="shared" si="158"/>
        <v>0</v>
      </c>
      <c r="AO1125" s="224">
        <f t="shared" si="159"/>
        <v>0</v>
      </c>
    </row>
    <row r="1126" spans="1:41" s="220" customFormat="1">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220">
        <f t="shared" si="155"/>
        <v>0</v>
      </c>
      <c r="AI1126" s="220">
        <f t="shared" si="156"/>
        <v>0</v>
      </c>
      <c r="AJ1126" s="220">
        <f>IF(W469='User Input'!$C$1,1,0)</f>
        <v>0</v>
      </c>
      <c r="AK1126" s="10" t="e">
        <f t="shared" si="154"/>
        <v>#REF!</v>
      </c>
      <c r="AL1126" s="220" t="e">
        <f t="shared" si="153"/>
        <v>#REF!</v>
      </c>
      <c r="AM1126" s="220">
        <f t="shared" si="157"/>
        <v>0</v>
      </c>
      <c r="AN1126" s="220">
        <f t="shared" si="158"/>
        <v>0</v>
      </c>
      <c r="AO1126" s="224">
        <f t="shared" si="159"/>
        <v>0</v>
      </c>
    </row>
    <row r="1127" spans="1:41" s="220" customFormat="1">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220">
        <f t="shared" si="155"/>
        <v>0</v>
      </c>
      <c r="AI1127" s="220">
        <f t="shared" si="156"/>
        <v>0</v>
      </c>
      <c r="AJ1127" s="220">
        <f>IF(W470='User Input'!$C$1,1,0)</f>
        <v>0</v>
      </c>
      <c r="AK1127" s="10" t="e">
        <f t="shared" si="154"/>
        <v>#REF!</v>
      </c>
      <c r="AL1127" s="220" t="e">
        <f t="shared" si="153"/>
        <v>#REF!</v>
      </c>
      <c r="AM1127" s="220">
        <f t="shared" si="157"/>
        <v>0</v>
      </c>
      <c r="AN1127" s="220">
        <f t="shared" si="158"/>
        <v>0</v>
      </c>
      <c r="AO1127" s="224">
        <f t="shared" si="159"/>
        <v>0</v>
      </c>
    </row>
    <row r="1128" spans="1:41" s="220" customFormat="1">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220">
        <f t="shared" si="155"/>
        <v>0</v>
      </c>
      <c r="AI1128" s="220">
        <f t="shared" si="156"/>
        <v>0</v>
      </c>
      <c r="AJ1128" s="220">
        <f>IF(W471='User Input'!$C$1,1,0)</f>
        <v>0</v>
      </c>
      <c r="AK1128" s="10" t="e">
        <f t="shared" si="154"/>
        <v>#REF!</v>
      </c>
      <c r="AL1128" s="220" t="e">
        <f t="shared" si="153"/>
        <v>#REF!</v>
      </c>
      <c r="AM1128" s="220">
        <f t="shared" si="157"/>
        <v>0</v>
      </c>
      <c r="AN1128" s="220">
        <f t="shared" si="158"/>
        <v>0</v>
      </c>
      <c r="AO1128" s="224">
        <f t="shared" si="159"/>
        <v>0</v>
      </c>
    </row>
    <row r="1129" spans="1:41" s="220" customFormat="1">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220">
        <f t="shared" si="155"/>
        <v>0</v>
      </c>
      <c r="AI1129" s="220">
        <f t="shared" si="156"/>
        <v>0</v>
      </c>
      <c r="AJ1129" s="220">
        <f>IF(W472='User Input'!$C$1,1,0)</f>
        <v>0</v>
      </c>
      <c r="AK1129" s="10" t="e">
        <f t="shared" si="154"/>
        <v>#REF!</v>
      </c>
      <c r="AL1129" s="220" t="e">
        <f t="shared" si="153"/>
        <v>#REF!</v>
      </c>
      <c r="AM1129" s="220">
        <f t="shared" si="157"/>
        <v>0</v>
      </c>
      <c r="AN1129" s="220">
        <f t="shared" si="158"/>
        <v>0</v>
      </c>
      <c r="AO1129" s="224">
        <f t="shared" si="159"/>
        <v>0</v>
      </c>
    </row>
    <row r="1130" spans="1:41" s="220" customFormat="1">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220">
        <f t="shared" si="155"/>
        <v>0</v>
      </c>
      <c r="AI1130" s="220">
        <f t="shared" si="156"/>
        <v>0</v>
      </c>
      <c r="AJ1130" s="220">
        <f>IF(W473='User Input'!$C$1,1,0)</f>
        <v>0</v>
      </c>
      <c r="AK1130" s="10" t="e">
        <f t="shared" si="154"/>
        <v>#REF!</v>
      </c>
      <c r="AL1130" s="220" t="e">
        <f t="shared" si="153"/>
        <v>#REF!</v>
      </c>
      <c r="AM1130" s="220">
        <f t="shared" si="157"/>
        <v>0</v>
      </c>
      <c r="AN1130" s="220">
        <f t="shared" si="158"/>
        <v>0</v>
      </c>
      <c r="AO1130" s="224">
        <f t="shared" si="159"/>
        <v>0</v>
      </c>
    </row>
    <row r="1131" spans="1:41" s="220" customFormat="1">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220">
        <f t="shared" si="155"/>
        <v>0</v>
      </c>
      <c r="AI1131" s="220">
        <f t="shared" si="156"/>
        <v>0</v>
      </c>
      <c r="AJ1131" s="220">
        <f>IF(W474='User Input'!$C$1,1,0)</f>
        <v>0</v>
      </c>
      <c r="AK1131" s="10" t="e">
        <f t="shared" si="154"/>
        <v>#REF!</v>
      </c>
      <c r="AL1131" s="220" t="e">
        <f t="shared" si="153"/>
        <v>#REF!</v>
      </c>
      <c r="AM1131" s="220">
        <f t="shared" si="157"/>
        <v>0</v>
      </c>
      <c r="AN1131" s="220">
        <f t="shared" si="158"/>
        <v>0</v>
      </c>
      <c r="AO1131" s="224">
        <f t="shared" si="159"/>
        <v>0</v>
      </c>
    </row>
    <row r="1132" spans="1:41" s="220" customFormat="1">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220">
        <f t="shared" si="155"/>
        <v>0</v>
      </c>
      <c r="AI1132" s="220">
        <f t="shared" si="156"/>
        <v>0</v>
      </c>
      <c r="AJ1132" s="220">
        <f>IF(W475='User Input'!$C$1,1,0)</f>
        <v>0</v>
      </c>
      <c r="AK1132" s="10" t="e">
        <f t="shared" si="154"/>
        <v>#REF!</v>
      </c>
      <c r="AL1132" s="220" t="e">
        <f t="shared" si="153"/>
        <v>#REF!</v>
      </c>
      <c r="AM1132" s="220">
        <f t="shared" si="157"/>
        <v>0</v>
      </c>
      <c r="AN1132" s="220">
        <f t="shared" si="158"/>
        <v>0</v>
      </c>
      <c r="AO1132" s="224">
        <f t="shared" si="159"/>
        <v>0</v>
      </c>
    </row>
    <row r="1133" spans="1:41" s="220" customFormat="1">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220">
        <f t="shared" si="155"/>
        <v>0</v>
      </c>
      <c r="AI1133" s="220">
        <f t="shared" si="156"/>
        <v>0</v>
      </c>
      <c r="AJ1133" s="220">
        <f>IF(W476='User Input'!$C$1,1,0)</f>
        <v>0</v>
      </c>
      <c r="AK1133" s="10" t="e">
        <f t="shared" si="154"/>
        <v>#REF!</v>
      </c>
      <c r="AL1133" s="220" t="e">
        <f t="shared" si="153"/>
        <v>#REF!</v>
      </c>
      <c r="AM1133" s="220">
        <f t="shared" si="157"/>
        <v>0</v>
      </c>
      <c r="AN1133" s="220">
        <f t="shared" si="158"/>
        <v>0</v>
      </c>
      <c r="AO1133" s="224">
        <f t="shared" si="159"/>
        <v>0</v>
      </c>
    </row>
    <row r="1134" spans="1:41" s="220" customFormat="1">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220">
        <f t="shared" si="155"/>
        <v>0</v>
      </c>
      <c r="AI1134" s="220">
        <f t="shared" si="156"/>
        <v>0</v>
      </c>
      <c r="AJ1134" s="220">
        <f>IF(W477='User Input'!$C$1,1,0)</f>
        <v>0</v>
      </c>
      <c r="AK1134" s="10" t="e">
        <f t="shared" si="154"/>
        <v>#REF!</v>
      </c>
      <c r="AL1134" s="220" t="e">
        <f t="shared" si="153"/>
        <v>#REF!</v>
      </c>
      <c r="AM1134" s="220">
        <f t="shared" si="157"/>
        <v>0</v>
      </c>
      <c r="AN1134" s="220">
        <f t="shared" si="158"/>
        <v>0</v>
      </c>
      <c r="AO1134" s="224">
        <f t="shared" si="159"/>
        <v>0</v>
      </c>
    </row>
    <row r="1135" spans="1:41" s="220" customFormat="1">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220">
        <f t="shared" si="155"/>
        <v>0</v>
      </c>
      <c r="AI1135" s="220">
        <f t="shared" si="156"/>
        <v>0</v>
      </c>
      <c r="AJ1135" s="220">
        <f>IF(W478='User Input'!$C$1,1,0)</f>
        <v>0</v>
      </c>
      <c r="AK1135" s="10" t="e">
        <f t="shared" si="154"/>
        <v>#REF!</v>
      </c>
      <c r="AL1135" s="220" t="e">
        <f t="shared" si="153"/>
        <v>#REF!</v>
      </c>
      <c r="AM1135" s="220">
        <f t="shared" si="157"/>
        <v>0</v>
      </c>
      <c r="AN1135" s="220">
        <f t="shared" si="158"/>
        <v>0</v>
      </c>
      <c r="AO1135" s="224">
        <f t="shared" si="159"/>
        <v>0</v>
      </c>
    </row>
    <row r="1136" spans="1:41" s="220" customFormat="1">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220">
        <f t="shared" si="155"/>
        <v>0</v>
      </c>
      <c r="AI1136" s="220">
        <f t="shared" si="156"/>
        <v>0</v>
      </c>
      <c r="AJ1136" s="220">
        <f>IF(W479='User Input'!$C$1,1,0)</f>
        <v>0</v>
      </c>
      <c r="AK1136" s="10" t="e">
        <f t="shared" si="154"/>
        <v>#REF!</v>
      </c>
      <c r="AL1136" s="220" t="e">
        <f t="shared" si="153"/>
        <v>#REF!</v>
      </c>
      <c r="AM1136" s="220">
        <f t="shared" si="157"/>
        <v>0</v>
      </c>
      <c r="AN1136" s="220">
        <f t="shared" si="158"/>
        <v>0</v>
      </c>
      <c r="AO1136" s="224">
        <f t="shared" si="159"/>
        <v>0</v>
      </c>
    </row>
    <row r="1137" spans="1:41" s="220" customFormat="1">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220">
        <f t="shared" si="155"/>
        <v>0</v>
      </c>
      <c r="AI1137" s="220">
        <f t="shared" si="156"/>
        <v>0</v>
      </c>
      <c r="AJ1137" s="220">
        <f>IF(W480='User Input'!$C$1,1,0)</f>
        <v>0</v>
      </c>
      <c r="AK1137" s="10" t="e">
        <f t="shared" si="154"/>
        <v>#REF!</v>
      </c>
      <c r="AL1137" s="220" t="e">
        <f t="shared" si="153"/>
        <v>#REF!</v>
      </c>
      <c r="AM1137" s="220">
        <f t="shared" si="157"/>
        <v>0</v>
      </c>
      <c r="AN1137" s="220">
        <f t="shared" si="158"/>
        <v>0</v>
      </c>
      <c r="AO1137" s="224">
        <f t="shared" si="159"/>
        <v>0</v>
      </c>
    </row>
    <row r="1138" spans="1:41" s="220" customFormat="1">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220">
        <f t="shared" si="155"/>
        <v>0</v>
      </c>
      <c r="AI1138" s="220">
        <f t="shared" si="156"/>
        <v>0</v>
      </c>
      <c r="AJ1138" s="220">
        <f>IF(W481='User Input'!$C$1,1,0)</f>
        <v>0</v>
      </c>
      <c r="AK1138" s="10" t="e">
        <f t="shared" si="154"/>
        <v>#REF!</v>
      </c>
      <c r="AL1138" s="220" t="e">
        <f t="shared" si="153"/>
        <v>#REF!</v>
      </c>
      <c r="AM1138" s="220">
        <f t="shared" si="157"/>
        <v>0</v>
      </c>
      <c r="AN1138" s="220">
        <f t="shared" si="158"/>
        <v>0</v>
      </c>
      <c r="AO1138" s="224">
        <f t="shared" si="159"/>
        <v>0</v>
      </c>
    </row>
    <row r="1139" spans="1:41" s="220" customFormat="1">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220">
        <f t="shared" si="155"/>
        <v>0</v>
      </c>
      <c r="AI1139" s="220">
        <f t="shared" si="156"/>
        <v>0</v>
      </c>
      <c r="AJ1139" s="220">
        <f>IF(W482='User Input'!$C$1,1,0)</f>
        <v>0</v>
      </c>
      <c r="AK1139" s="10" t="e">
        <f t="shared" si="154"/>
        <v>#REF!</v>
      </c>
      <c r="AL1139" s="220" t="e">
        <f t="shared" si="153"/>
        <v>#REF!</v>
      </c>
      <c r="AM1139" s="220">
        <f t="shared" si="157"/>
        <v>0</v>
      </c>
      <c r="AN1139" s="220">
        <f t="shared" si="158"/>
        <v>0</v>
      </c>
      <c r="AO1139" s="224">
        <f t="shared" si="159"/>
        <v>0</v>
      </c>
    </row>
    <row r="1140" spans="1:41" s="220" customFormat="1">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220">
        <f t="shared" si="155"/>
        <v>0</v>
      </c>
      <c r="AI1140" s="220">
        <f t="shared" si="156"/>
        <v>0</v>
      </c>
      <c r="AJ1140" s="220">
        <f>IF(W483='User Input'!$C$1,1,0)</f>
        <v>0</v>
      </c>
      <c r="AK1140" s="10" t="e">
        <f t="shared" si="154"/>
        <v>#REF!</v>
      </c>
      <c r="AL1140" s="220" t="e">
        <f t="shared" si="153"/>
        <v>#REF!</v>
      </c>
      <c r="AM1140" s="220">
        <f t="shared" si="157"/>
        <v>0</v>
      </c>
      <c r="AN1140" s="220">
        <f t="shared" si="158"/>
        <v>0</v>
      </c>
      <c r="AO1140" s="224">
        <f t="shared" si="159"/>
        <v>0</v>
      </c>
    </row>
    <row r="1141" spans="1:41" s="220" customFormat="1">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220">
        <f t="shared" si="155"/>
        <v>0</v>
      </c>
      <c r="AI1141" s="220">
        <f t="shared" si="156"/>
        <v>0</v>
      </c>
      <c r="AJ1141" s="220">
        <f>IF(W484='User Input'!$C$1,1,0)</f>
        <v>0</v>
      </c>
      <c r="AK1141" s="10" t="e">
        <f t="shared" si="154"/>
        <v>#REF!</v>
      </c>
      <c r="AL1141" s="220" t="e">
        <f t="shared" si="153"/>
        <v>#REF!</v>
      </c>
      <c r="AM1141" s="220">
        <f t="shared" si="157"/>
        <v>0</v>
      </c>
      <c r="AN1141" s="220">
        <f t="shared" si="158"/>
        <v>0</v>
      </c>
      <c r="AO1141" s="224">
        <f t="shared" si="159"/>
        <v>0</v>
      </c>
    </row>
    <row r="1142" spans="1:41" s="220" customFormat="1">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220">
        <f t="shared" si="155"/>
        <v>0</v>
      </c>
      <c r="AI1142" s="220">
        <f t="shared" si="156"/>
        <v>0</v>
      </c>
      <c r="AJ1142" s="220">
        <f>IF(W485='User Input'!$C$1,1,0)</f>
        <v>0</v>
      </c>
      <c r="AK1142" s="10" t="e">
        <f t="shared" si="154"/>
        <v>#REF!</v>
      </c>
      <c r="AL1142" s="220" t="e">
        <f t="shared" si="153"/>
        <v>#REF!</v>
      </c>
      <c r="AM1142" s="220">
        <f t="shared" si="157"/>
        <v>0</v>
      </c>
      <c r="AN1142" s="220">
        <f t="shared" si="158"/>
        <v>0</v>
      </c>
      <c r="AO1142" s="224">
        <f t="shared" si="159"/>
        <v>0</v>
      </c>
    </row>
    <row r="1143" spans="1:41" s="220" customFormat="1">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220">
        <f t="shared" si="155"/>
        <v>0</v>
      </c>
      <c r="AI1143" s="220">
        <f t="shared" si="156"/>
        <v>0</v>
      </c>
      <c r="AJ1143" s="220">
        <f>IF(W486='User Input'!$C$1,1,0)</f>
        <v>0</v>
      </c>
      <c r="AK1143" s="10" t="e">
        <f t="shared" si="154"/>
        <v>#REF!</v>
      </c>
      <c r="AL1143" s="220" t="e">
        <f t="shared" si="153"/>
        <v>#REF!</v>
      </c>
      <c r="AM1143" s="220">
        <f t="shared" si="157"/>
        <v>0</v>
      </c>
      <c r="AN1143" s="220">
        <f t="shared" si="158"/>
        <v>0</v>
      </c>
      <c r="AO1143" s="224">
        <f t="shared" si="159"/>
        <v>0</v>
      </c>
    </row>
    <row r="1144" spans="1:41" s="220" customFormat="1">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220">
        <f t="shared" si="155"/>
        <v>0</v>
      </c>
      <c r="AI1144" s="220">
        <f t="shared" si="156"/>
        <v>0</v>
      </c>
      <c r="AJ1144" s="220">
        <f>IF(W487='User Input'!$C$1,1,0)</f>
        <v>0</v>
      </c>
      <c r="AK1144" s="10" t="e">
        <f t="shared" si="154"/>
        <v>#REF!</v>
      </c>
      <c r="AL1144" s="220" t="e">
        <f t="shared" si="153"/>
        <v>#REF!</v>
      </c>
      <c r="AM1144" s="220">
        <f t="shared" si="157"/>
        <v>0</v>
      </c>
      <c r="AN1144" s="220">
        <f t="shared" si="158"/>
        <v>0</v>
      </c>
      <c r="AO1144" s="224">
        <f t="shared" si="159"/>
        <v>0</v>
      </c>
    </row>
    <row r="1145" spans="1:41" s="220" customFormat="1">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220">
        <f t="shared" si="155"/>
        <v>0</v>
      </c>
      <c r="AI1145" s="220">
        <f t="shared" si="156"/>
        <v>0</v>
      </c>
      <c r="AJ1145" s="220">
        <f>IF(W488='User Input'!$C$1,1,0)</f>
        <v>0</v>
      </c>
      <c r="AK1145" s="10" t="e">
        <f t="shared" si="154"/>
        <v>#REF!</v>
      </c>
      <c r="AL1145" s="220" t="e">
        <f t="shared" si="153"/>
        <v>#REF!</v>
      </c>
      <c r="AM1145" s="220">
        <f t="shared" si="157"/>
        <v>0</v>
      </c>
      <c r="AN1145" s="220">
        <f t="shared" si="158"/>
        <v>0</v>
      </c>
      <c r="AO1145" s="224">
        <f t="shared" si="159"/>
        <v>0</v>
      </c>
    </row>
    <row r="1146" spans="1:41" s="220" customFormat="1">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220">
        <f t="shared" si="155"/>
        <v>0</v>
      </c>
      <c r="AI1146" s="220">
        <f t="shared" si="156"/>
        <v>0</v>
      </c>
      <c r="AJ1146" s="220">
        <f>IF(W489='User Input'!$C$1,1,0)</f>
        <v>0</v>
      </c>
      <c r="AK1146" s="10" t="e">
        <f t="shared" si="154"/>
        <v>#REF!</v>
      </c>
      <c r="AL1146" s="220" t="e">
        <f t="shared" si="153"/>
        <v>#REF!</v>
      </c>
      <c r="AM1146" s="220">
        <f t="shared" si="157"/>
        <v>0</v>
      </c>
      <c r="AN1146" s="220">
        <f t="shared" si="158"/>
        <v>0</v>
      </c>
      <c r="AO1146" s="224">
        <f t="shared" si="159"/>
        <v>0</v>
      </c>
    </row>
    <row r="1147" spans="1:41" s="220" customFormat="1">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220">
        <f t="shared" si="155"/>
        <v>0</v>
      </c>
      <c r="AI1147" s="220">
        <f t="shared" si="156"/>
        <v>0</v>
      </c>
      <c r="AJ1147" s="220">
        <f>IF(W490='User Input'!$C$1,1,0)</f>
        <v>0</v>
      </c>
      <c r="AK1147" s="10" t="e">
        <f t="shared" si="154"/>
        <v>#REF!</v>
      </c>
      <c r="AL1147" s="220" t="e">
        <f t="shared" si="153"/>
        <v>#REF!</v>
      </c>
      <c r="AM1147" s="220">
        <f t="shared" si="157"/>
        <v>0</v>
      </c>
      <c r="AN1147" s="220">
        <f t="shared" si="158"/>
        <v>0</v>
      </c>
      <c r="AO1147" s="224">
        <f t="shared" si="159"/>
        <v>0</v>
      </c>
    </row>
    <row r="1148" spans="1:41" s="220" customFormat="1">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220">
        <f t="shared" si="155"/>
        <v>0</v>
      </c>
      <c r="AI1148" s="220">
        <f t="shared" si="156"/>
        <v>0</v>
      </c>
      <c r="AJ1148" s="220">
        <f>IF(W491='User Input'!$C$1,1,0)</f>
        <v>0</v>
      </c>
      <c r="AK1148" s="10" t="e">
        <f t="shared" si="154"/>
        <v>#REF!</v>
      </c>
      <c r="AL1148" s="220" t="e">
        <f t="shared" si="153"/>
        <v>#REF!</v>
      </c>
      <c r="AM1148" s="220">
        <f t="shared" si="157"/>
        <v>0</v>
      </c>
      <c r="AN1148" s="220">
        <f t="shared" si="158"/>
        <v>0</v>
      </c>
      <c r="AO1148" s="224">
        <f t="shared" si="159"/>
        <v>0</v>
      </c>
    </row>
    <row r="1149" spans="1:41" s="220" customFormat="1">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220">
        <f t="shared" si="155"/>
        <v>0</v>
      </c>
      <c r="AI1149" s="220">
        <f t="shared" si="156"/>
        <v>0</v>
      </c>
      <c r="AJ1149" s="220">
        <f>IF(W492='User Input'!$C$1,1,0)</f>
        <v>0</v>
      </c>
      <c r="AK1149" s="10" t="e">
        <f t="shared" si="154"/>
        <v>#REF!</v>
      </c>
      <c r="AL1149" s="220" t="e">
        <f t="shared" si="153"/>
        <v>#REF!</v>
      </c>
      <c r="AM1149" s="220">
        <f t="shared" si="157"/>
        <v>0</v>
      </c>
      <c r="AN1149" s="220">
        <f t="shared" si="158"/>
        <v>0</v>
      </c>
      <c r="AO1149" s="224">
        <f t="shared" si="159"/>
        <v>0</v>
      </c>
    </row>
    <row r="1150" spans="1:41" s="220" customFormat="1">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220">
        <f t="shared" si="155"/>
        <v>0</v>
      </c>
      <c r="AI1150" s="220">
        <f t="shared" si="156"/>
        <v>0</v>
      </c>
      <c r="AJ1150" s="220">
        <f>IF(W493='User Input'!$C$1,1,0)</f>
        <v>0</v>
      </c>
      <c r="AK1150" s="10" t="e">
        <f t="shared" si="154"/>
        <v>#REF!</v>
      </c>
      <c r="AL1150" s="220" t="e">
        <f t="shared" si="153"/>
        <v>#REF!</v>
      </c>
      <c r="AM1150" s="220">
        <f t="shared" si="157"/>
        <v>0</v>
      </c>
      <c r="AN1150" s="220">
        <f t="shared" si="158"/>
        <v>0</v>
      </c>
      <c r="AO1150" s="224">
        <f t="shared" si="159"/>
        <v>0</v>
      </c>
    </row>
    <row r="1151" spans="1:41" s="220" customFormat="1">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220">
        <f t="shared" si="155"/>
        <v>0</v>
      </c>
      <c r="AI1151" s="220">
        <f t="shared" si="156"/>
        <v>0</v>
      </c>
      <c r="AJ1151" s="220">
        <f>IF(W494='User Input'!$C$1,1,0)</f>
        <v>0</v>
      </c>
      <c r="AK1151" s="10" t="e">
        <f t="shared" si="154"/>
        <v>#REF!</v>
      </c>
      <c r="AL1151" s="220" t="e">
        <f t="shared" si="153"/>
        <v>#REF!</v>
      </c>
      <c r="AM1151" s="220">
        <f t="shared" si="157"/>
        <v>0</v>
      </c>
      <c r="AN1151" s="220">
        <f t="shared" si="158"/>
        <v>0</v>
      </c>
      <c r="AO1151" s="224">
        <f t="shared" si="159"/>
        <v>0</v>
      </c>
    </row>
    <row r="1152" spans="1:41" s="220" customFormat="1">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220">
        <f t="shared" si="155"/>
        <v>0</v>
      </c>
      <c r="AI1152" s="220">
        <f t="shared" si="156"/>
        <v>0</v>
      </c>
      <c r="AJ1152" s="220">
        <f>IF(W495='User Input'!$C$1,1,0)</f>
        <v>0</v>
      </c>
      <c r="AK1152" s="10" t="e">
        <f t="shared" si="154"/>
        <v>#REF!</v>
      </c>
      <c r="AL1152" s="220" t="e">
        <f t="shared" si="153"/>
        <v>#REF!</v>
      </c>
      <c r="AM1152" s="220">
        <f t="shared" si="157"/>
        <v>0</v>
      </c>
      <c r="AN1152" s="220">
        <f t="shared" si="158"/>
        <v>0</v>
      </c>
      <c r="AO1152" s="224">
        <f t="shared" si="159"/>
        <v>0</v>
      </c>
    </row>
    <row r="1153" spans="1:41" s="220" customFormat="1">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220">
        <f t="shared" si="155"/>
        <v>0</v>
      </c>
      <c r="AI1153" s="220">
        <f t="shared" si="156"/>
        <v>0</v>
      </c>
      <c r="AJ1153" s="220">
        <f>IF(W496='User Input'!$C$1,1,0)</f>
        <v>0</v>
      </c>
      <c r="AK1153" s="10" t="e">
        <f t="shared" si="154"/>
        <v>#REF!</v>
      </c>
      <c r="AL1153" s="220" t="e">
        <f t="shared" si="153"/>
        <v>#REF!</v>
      </c>
      <c r="AM1153" s="220">
        <f t="shared" si="157"/>
        <v>0</v>
      </c>
      <c r="AN1153" s="220">
        <f t="shared" si="158"/>
        <v>0</v>
      </c>
      <c r="AO1153" s="224">
        <f t="shared" si="159"/>
        <v>0</v>
      </c>
    </row>
    <row r="1154" spans="1:41" s="220" customFormat="1">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220">
        <f t="shared" si="155"/>
        <v>0</v>
      </c>
      <c r="AI1154" s="220">
        <f t="shared" si="156"/>
        <v>0</v>
      </c>
      <c r="AJ1154" s="220">
        <f>IF(W497='User Input'!$C$1,1,0)</f>
        <v>0</v>
      </c>
      <c r="AK1154" s="10" t="e">
        <f t="shared" si="154"/>
        <v>#REF!</v>
      </c>
      <c r="AL1154" s="220" t="e">
        <f t="shared" si="153"/>
        <v>#REF!</v>
      </c>
      <c r="AM1154" s="220">
        <f t="shared" si="157"/>
        <v>0</v>
      </c>
      <c r="AN1154" s="220">
        <f t="shared" si="158"/>
        <v>0</v>
      </c>
      <c r="AO1154" s="224">
        <f t="shared" si="159"/>
        <v>0</v>
      </c>
    </row>
    <row r="1155" spans="1:41" s="220" customFormat="1">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220">
        <f t="shared" si="155"/>
        <v>0</v>
      </c>
      <c r="AI1155" s="220">
        <f t="shared" si="156"/>
        <v>0</v>
      </c>
      <c r="AJ1155" s="220">
        <f>IF(W498='User Input'!$C$1,1,0)</f>
        <v>0</v>
      </c>
      <c r="AK1155" s="10" t="e">
        <f t="shared" si="154"/>
        <v>#REF!</v>
      </c>
      <c r="AL1155" s="220" t="e">
        <f t="shared" ref="AL1155:AL1218" si="160">IF(AK1155=AK1154,0,AK1155)</f>
        <v>#REF!</v>
      </c>
      <c r="AM1155" s="220">
        <f t="shared" si="157"/>
        <v>0</v>
      </c>
      <c r="AN1155" s="220">
        <f t="shared" si="158"/>
        <v>0</v>
      </c>
      <c r="AO1155" s="224">
        <f t="shared" si="159"/>
        <v>0</v>
      </c>
    </row>
    <row r="1156" spans="1:41" s="220" customFormat="1">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220">
        <f t="shared" si="155"/>
        <v>0</v>
      </c>
      <c r="AI1156" s="220">
        <f t="shared" si="156"/>
        <v>0</v>
      </c>
      <c r="AJ1156" s="220">
        <f>IF(W499='User Input'!$C$1,1,0)</f>
        <v>0</v>
      </c>
      <c r="AK1156" s="10" t="e">
        <f t="shared" ref="AK1156:AK1219" si="161">AJ1156+AK1155</f>
        <v>#REF!</v>
      </c>
      <c r="AL1156" s="220" t="e">
        <f t="shared" si="160"/>
        <v>#REF!</v>
      </c>
      <c r="AM1156" s="220">
        <f t="shared" si="157"/>
        <v>0</v>
      </c>
      <c r="AN1156" s="220">
        <f t="shared" si="158"/>
        <v>0</v>
      </c>
      <c r="AO1156" s="224">
        <f t="shared" si="159"/>
        <v>0</v>
      </c>
    </row>
    <row r="1157" spans="1:41" s="220" customFormat="1">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220">
        <f t="shared" si="155"/>
        <v>0</v>
      </c>
      <c r="AI1157" s="220">
        <f t="shared" si="156"/>
        <v>0</v>
      </c>
      <c r="AJ1157" s="220">
        <f>IF(W500='User Input'!$C$1,1,0)</f>
        <v>0</v>
      </c>
      <c r="AK1157" s="10" t="e">
        <f t="shared" si="161"/>
        <v>#REF!</v>
      </c>
      <c r="AL1157" s="220" t="e">
        <f t="shared" si="160"/>
        <v>#REF!</v>
      </c>
      <c r="AM1157" s="220">
        <f t="shared" si="157"/>
        <v>0</v>
      </c>
      <c r="AN1157" s="220">
        <f t="shared" si="158"/>
        <v>0</v>
      </c>
      <c r="AO1157" s="224">
        <f t="shared" si="159"/>
        <v>0</v>
      </c>
    </row>
    <row r="1158" spans="1:41" s="220" customFormat="1">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220">
        <f t="shared" si="155"/>
        <v>0</v>
      </c>
      <c r="AI1158" s="220">
        <f t="shared" si="156"/>
        <v>0</v>
      </c>
      <c r="AJ1158" s="220">
        <f>IF(W501='User Input'!$C$1,1,0)</f>
        <v>0</v>
      </c>
      <c r="AK1158" s="10" t="e">
        <f t="shared" si="161"/>
        <v>#REF!</v>
      </c>
      <c r="AL1158" s="220" t="e">
        <f t="shared" si="160"/>
        <v>#REF!</v>
      </c>
      <c r="AM1158" s="220">
        <f t="shared" si="157"/>
        <v>0</v>
      </c>
      <c r="AN1158" s="220">
        <f t="shared" si="158"/>
        <v>0</v>
      </c>
      <c r="AO1158" s="224">
        <f t="shared" si="159"/>
        <v>0</v>
      </c>
    </row>
    <row r="1159" spans="1:41" s="220" customFormat="1">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220">
        <f t="shared" si="155"/>
        <v>0</v>
      </c>
      <c r="AI1159" s="220">
        <f t="shared" si="156"/>
        <v>0</v>
      </c>
      <c r="AJ1159" s="220">
        <f>IF(W502='User Input'!$C$1,1,0)</f>
        <v>0</v>
      </c>
      <c r="AK1159" s="10" t="e">
        <f t="shared" si="161"/>
        <v>#REF!</v>
      </c>
      <c r="AL1159" s="220" t="e">
        <f t="shared" si="160"/>
        <v>#REF!</v>
      </c>
      <c r="AM1159" s="220">
        <f t="shared" si="157"/>
        <v>0</v>
      </c>
      <c r="AN1159" s="220">
        <f t="shared" si="158"/>
        <v>0</v>
      </c>
      <c r="AO1159" s="224">
        <f t="shared" si="159"/>
        <v>0</v>
      </c>
    </row>
    <row r="1160" spans="1:41" s="220" customFormat="1">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220">
        <f t="shared" si="155"/>
        <v>0</v>
      </c>
      <c r="AI1160" s="220">
        <f t="shared" si="156"/>
        <v>0</v>
      </c>
      <c r="AJ1160" s="220">
        <f>IF(W503='User Input'!$C$1,1,0)</f>
        <v>0</v>
      </c>
      <c r="AK1160" s="10" t="e">
        <f t="shared" si="161"/>
        <v>#REF!</v>
      </c>
      <c r="AL1160" s="220" t="e">
        <f t="shared" si="160"/>
        <v>#REF!</v>
      </c>
      <c r="AM1160" s="220">
        <f t="shared" si="157"/>
        <v>0</v>
      </c>
      <c r="AN1160" s="220">
        <f t="shared" si="158"/>
        <v>0</v>
      </c>
      <c r="AO1160" s="224">
        <f t="shared" si="159"/>
        <v>0</v>
      </c>
    </row>
    <row r="1161" spans="1:41" s="220" customFormat="1">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220">
        <f t="shared" si="155"/>
        <v>0</v>
      </c>
      <c r="AI1161" s="220">
        <f t="shared" si="156"/>
        <v>0</v>
      </c>
      <c r="AJ1161" s="220">
        <f>IF(W504='User Input'!$C$1,1,0)</f>
        <v>0</v>
      </c>
      <c r="AK1161" s="10" t="e">
        <f t="shared" si="161"/>
        <v>#REF!</v>
      </c>
      <c r="AL1161" s="220" t="e">
        <f t="shared" si="160"/>
        <v>#REF!</v>
      </c>
      <c r="AM1161" s="220">
        <f t="shared" si="157"/>
        <v>0</v>
      </c>
      <c r="AN1161" s="220">
        <f t="shared" si="158"/>
        <v>0</v>
      </c>
      <c r="AO1161" s="224">
        <f t="shared" si="159"/>
        <v>0</v>
      </c>
    </row>
    <row r="1162" spans="1:41" s="220" customFormat="1">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220">
        <f t="shared" si="155"/>
        <v>0</v>
      </c>
      <c r="AI1162" s="220">
        <f t="shared" si="156"/>
        <v>0</v>
      </c>
      <c r="AJ1162" s="220">
        <f>IF(W505='User Input'!$C$1,1,0)</f>
        <v>0</v>
      </c>
      <c r="AK1162" s="10" t="e">
        <f t="shared" si="161"/>
        <v>#REF!</v>
      </c>
      <c r="AL1162" s="220" t="e">
        <f t="shared" si="160"/>
        <v>#REF!</v>
      </c>
      <c r="AM1162" s="220">
        <f t="shared" si="157"/>
        <v>0</v>
      </c>
      <c r="AN1162" s="220">
        <f t="shared" si="158"/>
        <v>0</v>
      </c>
      <c r="AO1162" s="224">
        <f t="shared" si="159"/>
        <v>0</v>
      </c>
    </row>
    <row r="1163" spans="1:41" s="220" customFormat="1">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220">
        <f t="shared" si="155"/>
        <v>0</v>
      </c>
      <c r="AI1163" s="220">
        <f t="shared" si="156"/>
        <v>0</v>
      </c>
      <c r="AJ1163" s="220">
        <f>IF(W506='User Input'!$C$1,1,0)</f>
        <v>0</v>
      </c>
      <c r="AK1163" s="10" t="e">
        <f t="shared" si="161"/>
        <v>#REF!</v>
      </c>
      <c r="AL1163" s="220" t="e">
        <f t="shared" si="160"/>
        <v>#REF!</v>
      </c>
      <c r="AM1163" s="220">
        <f t="shared" si="157"/>
        <v>0</v>
      </c>
      <c r="AN1163" s="220">
        <f t="shared" si="158"/>
        <v>0</v>
      </c>
      <c r="AO1163" s="224">
        <f t="shared" si="159"/>
        <v>0</v>
      </c>
    </row>
    <row r="1164" spans="1:41" s="220" customFormat="1">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220">
        <f t="shared" si="155"/>
        <v>0</v>
      </c>
      <c r="AI1164" s="220">
        <f t="shared" si="156"/>
        <v>0</v>
      </c>
      <c r="AJ1164" s="220">
        <f>IF(W507='User Input'!$C$1,1,0)</f>
        <v>0</v>
      </c>
      <c r="AK1164" s="10" t="e">
        <f t="shared" si="161"/>
        <v>#REF!</v>
      </c>
      <c r="AL1164" s="220" t="e">
        <f t="shared" si="160"/>
        <v>#REF!</v>
      </c>
      <c r="AM1164" s="220">
        <f t="shared" si="157"/>
        <v>0</v>
      </c>
      <c r="AN1164" s="220">
        <f t="shared" si="158"/>
        <v>0</v>
      </c>
      <c r="AO1164" s="224">
        <f t="shared" si="159"/>
        <v>0</v>
      </c>
    </row>
    <row r="1165" spans="1:41" s="220" customFormat="1">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220">
        <f t="shared" si="155"/>
        <v>0</v>
      </c>
      <c r="AI1165" s="220">
        <f t="shared" si="156"/>
        <v>0</v>
      </c>
      <c r="AJ1165" s="220">
        <f>IF(W508='User Input'!$C$1,1,0)</f>
        <v>0</v>
      </c>
      <c r="AK1165" s="10" t="e">
        <f t="shared" si="161"/>
        <v>#REF!</v>
      </c>
      <c r="AL1165" s="220" t="e">
        <f t="shared" si="160"/>
        <v>#REF!</v>
      </c>
      <c r="AM1165" s="220">
        <f t="shared" si="157"/>
        <v>0</v>
      </c>
      <c r="AN1165" s="220">
        <f t="shared" si="158"/>
        <v>0</v>
      </c>
      <c r="AO1165" s="224">
        <f t="shared" si="159"/>
        <v>0</v>
      </c>
    </row>
    <row r="1166" spans="1:41" s="220" customFormat="1">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220">
        <f t="shared" si="155"/>
        <v>0</v>
      </c>
      <c r="AI1166" s="220">
        <f t="shared" si="156"/>
        <v>0</v>
      </c>
      <c r="AJ1166" s="220">
        <f>IF(W509='User Input'!$C$1,1,0)</f>
        <v>0</v>
      </c>
      <c r="AK1166" s="10" t="e">
        <f t="shared" si="161"/>
        <v>#REF!</v>
      </c>
      <c r="AL1166" s="220" t="e">
        <f t="shared" si="160"/>
        <v>#REF!</v>
      </c>
      <c r="AM1166" s="220">
        <f t="shared" si="157"/>
        <v>0</v>
      </c>
      <c r="AN1166" s="220">
        <f t="shared" si="158"/>
        <v>0</v>
      </c>
      <c r="AO1166" s="224">
        <f t="shared" si="159"/>
        <v>0</v>
      </c>
    </row>
    <row r="1167" spans="1:41" s="220" customFormat="1">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220">
        <f t="shared" si="155"/>
        <v>0</v>
      </c>
      <c r="AI1167" s="220">
        <f t="shared" si="156"/>
        <v>0</v>
      </c>
      <c r="AJ1167" s="220">
        <f>IF(W510='User Input'!$C$1,1,0)</f>
        <v>0</v>
      </c>
      <c r="AK1167" s="10" t="e">
        <f t="shared" si="161"/>
        <v>#REF!</v>
      </c>
      <c r="AL1167" s="220" t="e">
        <f t="shared" si="160"/>
        <v>#REF!</v>
      </c>
      <c r="AM1167" s="220">
        <f t="shared" si="157"/>
        <v>0</v>
      </c>
      <c r="AN1167" s="220">
        <f t="shared" si="158"/>
        <v>0</v>
      </c>
      <c r="AO1167" s="224">
        <f t="shared" si="159"/>
        <v>0</v>
      </c>
    </row>
    <row r="1168" spans="1:41" s="220" customFormat="1">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220">
        <f t="shared" si="155"/>
        <v>0</v>
      </c>
      <c r="AI1168" s="220">
        <f t="shared" si="156"/>
        <v>0</v>
      </c>
      <c r="AJ1168" s="220">
        <f>IF(W511='User Input'!$C$1,1,0)</f>
        <v>0</v>
      </c>
      <c r="AK1168" s="10" t="e">
        <f t="shared" si="161"/>
        <v>#REF!</v>
      </c>
      <c r="AL1168" s="220" t="e">
        <f t="shared" si="160"/>
        <v>#REF!</v>
      </c>
      <c r="AM1168" s="220">
        <f t="shared" si="157"/>
        <v>0</v>
      </c>
      <c r="AN1168" s="220">
        <f t="shared" si="158"/>
        <v>0</v>
      </c>
      <c r="AO1168" s="224">
        <f t="shared" si="159"/>
        <v>0</v>
      </c>
    </row>
    <row r="1169" spans="1:41" s="220" customFormat="1">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220">
        <f t="shared" si="155"/>
        <v>0</v>
      </c>
      <c r="AI1169" s="220">
        <f t="shared" si="156"/>
        <v>0</v>
      </c>
      <c r="AJ1169" s="220">
        <f>IF(W512='User Input'!$C$1,1,0)</f>
        <v>0</v>
      </c>
      <c r="AK1169" s="10" t="e">
        <f t="shared" si="161"/>
        <v>#REF!</v>
      </c>
      <c r="AL1169" s="220" t="e">
        <f t="shared" si="160"/>
        <v>#REF!</v>
      </c>
      <c r="AM1169" s="220">
        <f t="shared" si="157"/>
        <v>0</v>
      </c>
      <c r="AN1169" s="220">
        <f t="shared" si="158"/>
        <v>0</v>
      </c>
      <c r="AO1169" s="224">
        <f t="shared" si="159"/>
        <v>0</v>
      </c>
    </row>
    <row r="1170" spans="1:41" s="220" customFormat="1">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220">
        <f t="shared" si="155"/>
        <v>0</v>
      </c>
      <c r="AI1170" s="220">
        <f t="shared" si="156"/>
        <v>0</v>
      </c>
      <c r="AJ1170" s="220">
        <f>IF(W513='User Input'!$C$1,1,0)</f>
        <v>0</v>
      </c>
      <c r="AK1170" s="10" t="e">
        <f t="shared" si="161"/>
        <v>#REF!</v>
      </c>
      <c r="AL1170" s="220" t="e">
        <f t="shared" si="160"/>
        <v>#REF!</v>
      </c>
      <c r="AM1170" s="220">
        <f t="shared" si="157"/>
        <v>0</v>
      </c>
      <c r="AN1170" s="220">
        <f t="shared" si="158"/>
        <v>0</v>
      </c>
      <c r="AO1170" s="224">
        <f t="shared" si="159"/>
        <v>0</v>
      </c>
    </row>
    <row r="1171" spans="1:41" s="220" customFormat="1">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220">
        <f t="shared" si="155"/>
        <v>0</v>
      </c>
      <c r="AI1171" s="220">
        <f t="shared" si="156"/>
        <v>0</v>
      </c>
      <c r="AJ1171" s="220">
        <f>IF(W514='User Input'!$C$1,1,0)</f>
        <v>0</v>
      </c>
      <c r="AK1171" s="10" t="e">
        <f t="shared" si="161"/>
        <v>#REF!</v>
      </c>
      <c r="AL1171" s="220" t="e">
        <f t="shared" si="160"/>
        <v>#REF!</v>
      </c>
      <c r="AM1171" s="220">
        <f t="shared" si="157"/>
        <v>0</v>
      </c>
      <c r="AN1171" s="220">
        <f t="shared" si="158"/>
        <v>0</v>
      </c>
      <c r="AO1171" s="224">
        <f t="shared" si="159"/>
        <v>0</v>
      </c>
    </row>
    <row r="1172" spans="1:41" s="220" customFormat="1">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220">
        <f t="shared" si="155"/>
        <v>0</v>
      </c>
      <c r="AI1172" s="220">
        <f t="shared" si="156"/>
        <v>0</v>
      </c>
      <c r="AJ1172" s="220">
        <f>IF(W515='User Input'!$C$1,1,0)</f>
        <v>0</v>
      </c>
      <c r="AK1172" s="10" t="e">
        <f t="shared" si="161"/>
        <v>#REF!</v>
      </c>
      <c r="AL1172" s="220" t="e">
        <f t="shared" si="160"/>
        <v>#REF!</v>
      </c>
      <c r="AM1172" s="220">
        <f t="shared" si="157"/>
        <v>0</v>
      </c>
      <c r="AN1172" s="220">
        <f t="shared" si="158"/>
        <v>0</v>
      </c>
      <c r="AO1172" s="224">
        <f t="shared" si="159"/>
        <v>0</v>
      </c>
    </row>
    <row r="1173" spans="1:41" s="220" customFormat="1">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220">
        <f t="shared" si="155"/>
        <v>0</v>
      </c>
      <c r="AI1173" s="220">
        <f t="shared" si="156"/>
        <v>0</v>
      </c>
      <c r="AJ1173" s="220">
        <f>IF(W516='User Input'!$C$1,1,0)</f>
        <v>0</v>
      </c>
      <c r="AK1173" s="10" t="e">
        <f t="shared" si="161"/>
        <v>#REF!</v>
      </c>
      <c r="AL1173" s="220" t="e">
        <f t="shared" si="160"/>
        <v>#REF!</v>
      </c>
      <c r="AM1173" s="220">
        <f t="shared" si="157"/>
        <v>0</v>
      </c>
      <c r="AN1173" s="220">
        <f t="shared" si="158"/>
        <v>0</v>
      </c>
      <c r="AO1173" s="224">
        <f t="shared" si="159"/>
        <v>0</v>
      </c>
    </row>
    <row r="1174" spans="1:41" s="220" customFormat="1">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220">
        <f t="shared" si="155"/>
        <v>0</v>
      </c>
      <c r="AI1174" s="220">
        <f t="shared" si="156"/>
        <v>0</v>
      </c>
      <c r="AJ1174" s="220">
        <f>IF(W517='User Input'!$C$1,1,0)</f>
        <v>0</v>
      </c>
      <c r="AK1174" s="10" t="e">
        <f t="shared" si="161"/>
        <v>#REF!</v>
      </c>
      <c r="AL1174" s="220" t="e">
        <f t="shared" si="160"/>
        <v>#REF!</v>
      </c>
      <c r="AM1174" s="220">
        <f t="shared" si="157"/>
        <v>0</v>
      </c>
      <c r="AN1174" s="220">
        <f t="shared" si="158"/>
        <v>0</v>
      </c>
      <c r="AO1174" s="224">
        <f t="shared" si="159"/>
        <v>0</v>
      </c>
    </row>
    <row r="1175" spans="1:41" s="220" customFormat="1">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220">
        <f t="shared" si="155"/>
        <v>0</v>
      </c>
      <c r="AI1175" s="220">
        <f t="shared" si="156"/>
        <v>0</v>
      </c>
      <c r="AJ1175" s="220">
        <f>IF(W518='User Input'!$C$1,1,0)</f>
        <v>0</v>
      </c>
      <c r="AK1175" s="10" t="e">
        <f t="shared" si="161"/>
        <v>#REF!</v>
      </c>
      <c r="AL1175" s="220" t="e">
        <f t="shared" si="160"/>
        <v>#REF!</v>
      </c>
      <c r="AM1175" s="220">
        <f t="shared" si="157"/>
        <v>0</v>
      </c>
      <c r="AN1175" s="220">
        <f t="shared" si="158"/>
        <v>0</v>
      </c>
      <c r="AO1175" s="224">
        <f t="shared" si="159"/>
        <v>0</v>
      </c>
    </row>
    <row r="1176" spans="1:41" s="220" customFormat="1">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220">
        <f t="shared" si="155"/>
        <v>0</v>
      </c>
      <c r="AI1176" s="220">
        <f t="shared" si="156"/>
        <v>0</v>
      </c>
      <c r="AJ1176" s="220">
        <f>IF(W519='User Input'!$C$1,1,0)</f>
        <v>0</v>
      </c>
      <c r="AK1176" s="10" t="e">
        <f t="shared" si="161"/>
        <v>#REF!</v>
      </c>
      <c r="AL1176" s="220" t="e">
        <f t="shared" si="160"/>
        <v>#REF!</v>
      </c>
      <c r="AM1176" s="220">
        <f t="shared" si="157"/>
        <v>0</v>
      </c>
      <c r="AN1176" s="220">
        <f t="shared" si="158"/>
        <v>0</v>
      </c>
      <c r="AO1176" s="224">
        <f t="shared" si="159"/>
        <v>0</v>
      </c>
    </row>
    <row r="1177" spans="1:41" s="220" customFormat="1">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220">
        <f t="shared" si="155"/>
        <v>0</v>
      </c>
      <c r="AI1177" s="220">
        <f t="shared" si="156"/>
        <v>0</v>
      </c>
      <c r="AJ1177" s="220">
        <f>IF(W520='User Input'!$C$1,1,0)</f>
        <v>0</v>
      </c>
      <c r="AK1177" s="10" t="e">
        <f t="shared" si="161"/>
        <v>#REF!</v>
      </c>
      <c r="AL1177" s="220" t="e">
        <f t="shared" si="160"/>
        <v>#REF!</v>
      </c>
      <c r="AM1177" s="220">
        <f t="shared" si="157"/>
        <v>0</v>
      </c>
      <c r="AN1177" s="220">
        <f t="shared" si="158"/>
        <v>0</v>
      </c>
      <c r="AO1177" s="224">
        <f t="shared" si="159"/>
        <v>0</v>
      </c>
    </row>
    <row r="1178" spans="1:41" s="220" customFormat="1">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220">
        <f t="shared" si="155"/>
        <v>0</v>
      </c>
      <c r="AI1178" s="220">
        <f t="shared" si="156"/>
        <v>0</v>
      </c>
      <c r="AJ1178" s="220">
        <f>IF(W521='User Input'!$C$1,1,0)</f>
        <v>0</v>
      </c>
      <c r="AK1178" s="10" t="e">
        <f t="shared" si="161"/>
        <v>#REF!</v>
      </c>
      <c r="AL1178" s="220" t="e">
        <f t="shared" si="160"/>
        <v>#REF!</v>
      </c>
      <c r="AM1178" s="220">
        <f t="shared" si="157"/>
        <v>0</v>
      </c>
      <c r="AN1178" s="220">
        <f t="shared" si="158"/>
        <v>0</v>
      </c>
      <c r="AO1178" s="224">
        <f t="shared" si="159"/>
        <v>0</v>
      </c>
    </row>
    <row r="1179" spans="1:41" s="220" customFormat="1">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220">
        <f t="shared" si="155"/>
        <v>0</v>
      </c>
      <c r="AI1179" s="220">
        <f t="shared" si="156"/>
        <v>0</v>
      </c>
      <c r="AJ1179" s="220">
        <f>IF(W522='User Input'!$C$1,1,0)</f>
        <v>0</v>
      </c>
      <c r="AK1179" s="10" t="e">
        <f t="shared" si="161"/>
        <v>#REF!</v>
      </c>
      <c r="AL1179" s="220" t="e">
        <f t="shared" si="160"/>
        <v>#REF!</v>
      </c>
      <c r="AM1179" s="220">
        <f t="shared" si="157"/>
        <v>0</v>
      </c>
      <c r="AN1179" s="220">
        <f t="shared" si="158"/>
        <v>0</v>
      </c>
      <c r="AO1179" s="224">
        <f t="shared" si="159"/>
        <v>0</v>
      </c>
    </row>
    <row r="1180" spans="1:41" s="220" customFormat="1">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220">
        <f t="shared" si="155"/>
        <v>0</v>
      </c>
      <c r="AI1180" s="220">
        <f t="shared" si="156"/>
        <v>0</v>
      </c>
      <c r="AJ1180" s="220">
        <f>IF(W523='User Input'!$C$1,1,0)</f>
        <v>0</v>
      </c>
      <c r="AK1180" s="10" t="e">
        <f t="shared" si="161"/>
        <v>#REF!</v>
      </c>
      <c r="AL1180" s="220" t="e">
        <f t="shared" si="160"/>
        <v>#REF!</v>
      </c>
      <c r="AM1180" s="220">
        <f t="shared" si="157"/>
        <v>0</v>
      </c>
      <c r="AN1180" s="220">
        <f t="shared" si="158"/>
        <v>0</v>
      </c>
      <c r="AO1180" s="224">
        <f t="shared" si="159"/>
        <v>0</v>
      </c>
    </row>
    <row r="1181" spans="1:41" s="220" customFormat="1">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220">
        <f t="shared" si="155"/>
        <v>0</v>
      </c>
      <c r="AI1181" s="220">
        <f t="shared" si="156"/>
        <v>0</v>
      </c>
      <c r="AJ1181" s="220">
        <f>IF(W524='User Input'!$C$1,1,0)</f>
        <v>0</v>
      </c>
      <c r="AK1181" s="10" t="e">
        <f t="shared" si="161"/>
        <v>#REF!</v>
      </c>
      <c r="AL1181" s="220" t="e">
        <f t="shared" si="160"/>
        <v>#REF!</v>
      </c>
      <c r="AM1181" s="220">
        <f t="shared" si="157"/>
        <v>0</v>
      </c>
      <c r="AN1181" s="220">
        <f t="shared" si="158"/>
        <v>0</v>
      </c>
      <c r="AO1181" s="224">
        <f t="shared" si="159"/>
        <v>0</v>
      </c>
    </row>
    <row r="1182" spans="1:41" s="220" customFormat="1">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220">
        <f t="shared" si="155"/>
        <v>0</v>
      </c>
      <c r="AI1182" s="220">
        <f t="shared" si="156"/>
        <v>0</v>
      </c>
      <c r="AJ1182" s="220">
        <f>IF(W525='User Input'!$C$1,1,0)</f>
        <v>0</v>
      </c>
      <c r="AK1182" s="10" t="e">
        <f t="shared" si="161"/>
        <v>#REF!</v>
      </c>
      <c r="AL1182" s="220" t="e">
        <f t="shared" si="160"/>
        <v>#REF!</v>
      </c>
      <c r="AM1182" s="220">
        <f t="shared" si="157"/>
        <v>0</v>
      </c>
      <c r="AN1182" s="220">
        <f t="shared" si="158"/>
        <v>0</v>
      </c>
      <c r="AO1182" s="224">
        <f t="shared" si="159"/>
        <v>0</v>
      </c>
    </row>
    <row r="1183" spans="1:41" s="220" customFormat="1">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220">
        <f t="shared" ref="AH1183:AH1246" si="162">AC526*AB526</f>
        <v>0</v>
      </c>
      <c r="AI1183" s="220">
        <f t="shared" ref="AI1183:AI1246" si="163">AD526*AB526</f>
        <v>0</v>
      </c>
      <c r="AJ1183" s="220">
        <f>IF(W526='User Input'!$C$1,1,0)</f>
        <v>0</v>
      </c>
      <c r="AK1183" s="10" t="e">
        <f t="shared" si="161"/>
        <v>#REF!</v>
      </c>
      <c r="AL1183" s="220" t="e">
        <f t="shared" si="160"/>
        <v>#REF!</v>
      </c>
      <c r="AM1183" s="220">
        <f t="shared" ref="AM1183:AM1246" si="164">V526</f>
        <v>0</v>
      </c>
      <c r="AN1183" s="220">
        <f t="shared" ref="AN1183:AN1246" si="165">X526</f>
        <v>0</v>
      </c>
      <c r="AO1183" s="224">
        <f t="shared" ref="AO1183:AO1246" si="166">AA526</f>
        <v>0</v>
      </c>
    </row>
    <row r="1184" spans="1:41" s="220" customFormat="1">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220">
        <f t="shared" si="162"/>
        <v>0</v>
      </c>
      <c r="AI1184" s="220">
        <f t="shared" si="163"/>
        <v>0</v>
      </c>
      <c r="AJ1184" s="220">
        <f>IF(W527='User Input'!$C$1,1,0)</f>
        <v>0</v>
      </c>
      <c r="AK1184" s="10" t="e">
        <f t="shared" si="161"/>
        <v>#REF!</v>
      </c>
      <c r="AL1184" s="220" t="e">
        <f t="shared" si="160"/>
        <v>#REF!</v>
      </c>
      <c r="AM1184" s="220">
        <f t="shared" si="164"/>
        <v>0</v>
      </c>
      <c r="AN1184" s="220">
        <f t="shared" si="165"/>
        <v>0</v>
      </c>
      <c r="AO1184" s="224">
        <f t="shared" si="166"/>
        <v>0</v>
      </c>
    </row>
    <row r="1185" spans="1:41" s="220" customFormat="1">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220">
        <f t="shared" si="162"/>
        <v>0</v>
      </c>
      <c r="AI1185" s="220">
        <f t="shared" si="163"/>
        <v>0</v>
      </c>
      <c r="AJ1185" s="220">
        <f>IF(W528='User Input'!$C$1,1,0)</f>
        <v>0</v>
      </c>
      <c r="AK1185" s="10" t="e">
        <f t="shared" si="161"/>
        <v>#REF!</v>
      </c>
      <c r="AL1185" s="220" t="e">
        <f t="shared" si="160"/>
        <v>#REF!</v>
      </c>
      <c r="AM1185" s="220">
        <f t="shared" si="164"/>
        <v>0</v>
      </c>
      <c r="AN1185" s="220">
        <f t="shared" si="165"/>
        <v>0</v>
      </c>
      <c r="AO1185" s="224">
        <f t="shared" si="166"/>
        <v>0</v>
      </c>
    </row>
    <row r="1186" spans="1:41" s="220" customFormat="1">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220">
        <f t="shared" si="162"/>
        <v>0</v>
      </c>
      <c r="AI1186" s="220">
        <f t="shared" si="163"/>
        <v>0</v>
      </c>
      <c r="AJ1186" s="220">
        <f>IF(W529='User Input'!$C$1,1,0)</f>
        <v>0</v>
      </c>
      <c r="AK1186" s="10" t="e">
        <f t="shared" si="161"/>
        <v>#REF!</v>
      </c>
      <c r="AL1186" s="220" t="e">
        <f t="shared" si="160"/>
        <v>#REF!</v>
      </c>
      <c r="AM1186" s="220">
        <f t="shared" si="164"/>
        <v>0</v>
      </c>
      <c r="AN1186" s="220">
        <f t="shared" si="165"/>
        <v>0</v>
      </c>
      <c r="AO1186" s="224">
        <f t="shared" si="166"/>
        <v>0</v>
      </c>
    </row>
    <row r="1187" spans="1:41" s="220" customFormat="1">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220">
        <f t="shared" si="162"/>
        <v>0</v>
      </c>
      <c r="AI1187" s="220">
        <f t="shared" si="163"/>
        <v>0</v>
      </c>
      <c r="AJ1187" s="220">
        <f>IF(W530='User Input'!$C$1,1,0)</f>
        <v>0</v>
      </c>
      <c r="AK1187" s="10" t="e">
        <f t="shared" si="161"/>
        <v>#REF!</v>
      </c>
      <c r="AL1187" s="220" t="e">
        <f t="shared" si="160"/>
        <v>#REF!</v>
      </c>
      <c r="AM1187" s="220">
        <f t="shared" si="164"/>
        <v>0</v>
      </c>
      <c r="AN1187" s="220">
        <f t="shared" si="165"/>
        <v>0</v>
      </c>
      <c r="AO1187" s="224">
        <f t="shared" si="166"/>
        <v>0</v>
      </c>
    </row>
    <row r="1188" spans="1:41" s="220" customFormat="1">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220">
        <f t="shared" si="162"/>
        <v>0</v>
      </c>
      <c r="AI1188" s="220">
        <f t="shared" si="163"/>
        <v>0</v>
      </c>
      <c r="AJ1188" s="220">
        <f>IF(W531='User Input'!$C$1,1,0)</f>
        <v>0</v>
      </c>
      <c r="AK1188" s="10" t="e">
        <f t="shared" si="161"/>
        <v>#REF!</v>
      </c>
      <c r="AL1188" s="220" t="e">
        <f t="shared" si="160"/>
        <v>#REF!</v>
      </c>
      <c r="AM1188" s="220">
        <f t="shared" si="164"/>
        <v>0</v>
      </c>
      <c r="AN1188" s="220">
        <f t="shared" si="165"/>
        <v>0</v>
      </c>
      <c r="AO1188" s="224">
        <f t="shared" si="166"/>
        <v>0</v>
      </c>
    </row>
    <row r="1189" spans="1:41" s="220" customFormat="1">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220">
        <f t="shared" si="162"/>
        <v>0</v>
      </c>
      <c r="AI1189" s="220">
        <f t="shared" si="163"/>
        <v>0</v>
      </c>
      <c r="AJ1189" s="220">
        <f>IF(W532='User Input'!$C$1,1,0)</f>
        <v>0</v>
      </c>
      <c r="AK1189" s="10" t="e">
        <f t="shared" si="161"/>
        <v>#REF!</v>
      </c>
      <c r="AL1189" s="220" t="e">
        <f t="shared" si="160"/>
        <v>#REF!</v>
      </c>
      <c r="AM1189" s="220">
        <f t="shared" si="164"/>
        <v>0</v>
      </c>
      <c r="AN1189" s="220">
        <f t="shared" si="165"/>
        <v>0</v>
      </c>
      <c r="AO1189" s="224">
        <f t="shared" si="166"/>
        <v>0</v>
      </c>
    </row>
    <row r="1190" spans="1:41" s="220" customFormat="1">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220">
        <f t="shared" si="162"/>
        <v>0</v>
      </c>
      <c r="AI1190" s="220">
        <f t="shared" si="163"/>
        <v>0</v>
      </c>
      <c r="AJ1190" s="220">
        <f>IF(W533='User Input'!$C$1,1,0)</f>
        <v>0</v>
      </c>
      <c r="AK1190" s="10" t="e">
        <f t="shared" si="161"/>
        <v>#REF!</v>
      </c>
      <c r="AL1190" s="220" t="e">
        <f t="shared" si="160"/>
        <v>#REF!</v>
      </c>
      <c r="AM1190" s="220">
        <f t="shared" si="164"/>
        <v>0</v>
      </c>
      <c r="AN1190" s="220">
        <f t="shared" si="165"/>
        <v>0</v>
      </c>
      <c r="AO1190" s="224">
        <f t="shared" si="166"/>
        <v>0</v>
      </c>
    </row>
    <row r="1191" spans="1:41" s="220" customFormat="1">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220">
        <f t="shared" si="162"/>
        <v>0</v>
      </c>
      <c r="AI1191" s="220">
        <f t="shared" si="163"/>
        <v>0</v>
      </c>
      <c r="AJ1191" s="220">
        <f>IF(W534='User Input'!$C$1,1,0)</f>
        <v>0</v>
      </c>
      <c r="AK1191" s="10" t="e">
        <f t="shared" si="161"/>
        <v>#REF!</v>
      </c>
      <c r="AL1191" s="220" t="e">
        <f t="shared" si="160"/>
        <v>#REF!</v>
      </c>
      <c r="AM1191" s="220">
        <f t="shared" si="164"/>
        <v>0</v>
      </c>
      <c r="AN1191" s="220">
        <f t="shared" si="165"/>
        <v>0</v>
      </c>
      <c r="AO1191" s="224">
        <f t="shared" si="166"/>
        <v>0</v>
      </c>
    </row>
    <row r="1192" spans="1:41" s="220" customFormat="1">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220">
        <f t="shared" si="162"/>
        <v>0</v>
      </c>
      <c r="AI1192" s="220">
        <f t="shared" si="163"/>
        <v>0</v>
      </c>
      <c r="AJ1192" s="220">
        <f>IF(W535='User Input'!$C$1,1,0)</f>
        <v>0</v>
      </c>
      <c r="AK1192" s="10" t="e">
        <f t="shared" si="161"/>
        <v>#REF!</v>
      </c>
      <c r="AL1192" s="220" t="e">
        <f t="shared" si="160"/>
        <v>#REF!</v>
      </c>
      <c r="AM1192" s="220">
        <f t="shared" si="164"/>
        <v>0</v>
      </c>
      <c r="AN1192" s="220">
        <f t="shared" si="165"/>
        <v>0</v>
      </c>
      <c r="AO1192" s="224">
        <f t="shared" si="166"/>
        <v>0</v>
      </c>
    </row>
    <row r="1193" spans="1:41" s="220" customFormat="1">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220">
        <f t="shared" si="162"/>
        <v>0</v>
      </c>
      <c r="AI1193" s="220">
        <f t="shared" si="163"/>
        <v>0</v>
      </c>
      <c r="AJ1193" s="220">
        <f>IF(W536='User Input'!$C$1,1,0)</f>
        <v>0</v>
      </c>
      <c r="AK1193" s="10" t="e">
        <f t="shared" si="161"/>
        <v>#REF!</v>
      </c>
      <c r="AL1193" s="220" t="e">
        <f t="shared" si="160"/>
        <v>#REF!</v>
      </c>
      <c r="AM1193" s="220">
        <f t="shared" si="164"/>
        <v>0</v>
      </c>
      <c r="AN1193" s="220">
        <f t="shared" si="165"/>
        <v>0</v>
      </c>
      <c r="AO1193" s="224">
        <f t="shared" si="166"/>
        <v>0</v>
      </c>
    </row>
    <row r="1194" spans="1:41" s="220" customFormat="1">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220">
        <f t="shared" si="162"/>
        <v>0</v>
      </c>
      <c r="AI1194" s="220">
        <f t="shared" si="163"/>
        <v>0</v>
      </c>
      <c r="AJ1194" s="220">
        <f>IF(W537='User Input'!$C$1,1,0)</f>
        <v>0</v>
      </c>
      <c r="AK1194" s="10" t="e">
        <f t="shared" si="161"/>
        <v>#REF!</v>
      </c>
      <c r="AL1194" s="220" t="e">
        <f t="shared" si="160"/>
        <v>#REF!</v>
      </c>
      <c r="AM1194" s="220">
        <f t="shared" si="164"/>
        <v>0</v>
      </c>
      <c r="AN1194" s="220">
        <f t="shared" si="165"/>
        <v>0</v>
      </c>
      <c r="AO1194" s="224">
        <f t="shared" si="166"/>
        <v>0</v>
      </c>
    </row>
    <row r="1195" spans="1:41" s="220" customFormat="1">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220">
        <f t="shared" si="162"/>
        <v>0</v>
      </c>
      <c r="AI1195" s="220">
        <f t="shared" si="163"/>
        <v>0</v>
      </c>
      <c r="AJ1195" s="220">
        <f>IF(W538='User Input'!$C$1,1,0)</f>
        <v>0</v>
      </c>
      <c r="AK1195" s="10" t="e">
        <f t="shared" si="161"/>
        <v>#REF!</v>
      </c>
      <c r="AL1195" s="220" t="e">
        <f t="shared" si="160"/>
        <v>#REF!</v>
      </c>
      <c r="AM1195" s="220">
        <f t="shared" si="164"/>
        <v>0</v>
      </c>
      <c r="AN1195" s="220">
        <f t="shared" si="165"/>
        <v>0</v>
      </c>
      <c r="AO1195" s="224">
        <f t="shared" si="166"/>
        <v>0</v>
      </c>
    </row>
    <row r="1196" spans="1:41" s="220" customFormat="1">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220">
        <f t="shared" si="162"/>
        <v>0</v>
      </c>
      <c r="AI1196" s="220">
        <f t="shared" si="163"/>
        <v>0</v>
      </c>
      <c r="AJ1196" s="220">
        <f>IF(W539='User Input'!$C$1,1,0)</f>
        <v>0</v>
      </c>
      <c r="AK1196" s="10" t="e">
        <f t="shared" si="161"/>
        <v>#REF!</v>
      </c>
      <c r="AL1196" s="220" t="e">
        <f t="shared" si="160"/>
        <v>#REF!</v>
      </c>
      <c r="AM1196" s="220">
        <f t="shared" si="164"/>
        <v>0</v>
      </c>
      <c r="AN1196" s="220">
        <f t="shared" si="165"/>
        <v>0</v>
      </c>
      <c r="AO1196" s="224">
        <f t="shared" si="166"/>
        <v>0</v>
      </c>
    </row>
    <row r="1197" spans="1:41" s="220" customFormat="1">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220">
        <f t="shared" si="162"/>
        <v>0</v>
      </c>
      <c r="AI1197" s="220">
        <f t="shared" si="163"/>
        <v>0</v>
      </c>
      <c r="AJ1197" s="220">
        <f>IF(W540='User Input'!$C$1,1,0)</f>
        <v>0</v>
      </c>
      <c r="AK1197" s="10" t="e">
        <f t="shared" si="161"/>
        <v>#REF!</v>
      </c>
      <c r="AL1197" s="220" t="e">
        <f t="shared" si="160"/>
        <v>#REF!</v>
      </c>
      <c r="AM1197" s="220">
        <f t="shared" si="164"/>
        <v>0</v>
      </c>
      <c r="AN1197" s="220">
        <f t="shared" si="165"/>
        <v>0</v>
      </c>
      <c r="AO1197" s="224">
        <f t="shared" si="166"/>
        <v>0</v>
      </c>
    </row>
    <row r="1198" spans="1:41" s="220" customFormat="1">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220">
        <f t="shared" si="162"/>
        <v>0</v>
      </c>
      <c r="AI1198" s="220">
        <f t="shared" si="163"/>
        <v>0</v>
      </c>
      <c r="AJ1198" s="220">
        <f>IF(W541='User Input'!$C$1,1,0)</f>
        <v>0</v>
      </c>
      <c r="AK1198" s="10" t="e">
        <f t="shared" si="161"/>
        <v>#REF!</v>
      </c>
      <c r="AL1198" s="220" t="e">
        <f t="shared" si="160"/>
        <v>#REF!</v>
      </c>
      <c r="AM1198" s="220">
        <f t="shared" si="164"/>
        <v>0</v>
      </c>
      <c r="AN1198" s="220">
        <f t="shared" si="165"/>
        <v>0</v>
      </c>
      <c r="AO1198" s="224">
        <f t="shared" si="166"/>
        <v>0</v>
      </c>
    </row>
    <row r="1199" spans="1:41" s="220" customFormat="1">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220">
        <f t="shared" si="162"/>
        <v>0</v>
      </c>
      <c r="AI1199" s="220">
        <f t="shared" si="163"/>
        <v>0</v>
      </c>
      <c r="AJ1199" s="220">
        <f>IF(W542='User Input'!$C$1,1,0)</f>
        <v>0</v>
      </c>
      <c r="AK1199" s="10" t="e">
        <f t="shared" si="161"/>
        <v>#REF!</v>
      </c>
      <c r="AL1199" s="220" t="e">
        <f t="shared" si="160"/>
        <v>#REF!</v>
      </c>
      <c r="AM1199" s="220">
        <f t="shared" si="164"/>
        <v>0</v>
      </c>
      <c r="AN1199" s="220">
        <f t="shared" si="165"/>
        <v>0</v>
      </c>
      <c r="AO1199" s="224">
        <f t="shared" si="166"/>
        <v>0</v>
      </c>
    </row>
    <row r="1200" spans="1:41" s="220" customFormat="1">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220">
        <f t="shared" si="162"/>
        <v>0</v>
      </c>
      <c r="AI1200" s="220">
        <f t="shared" si="163"/>
        <v>0</v>
      </c>
      <c r="AJ1200" s="220">
        <f>IF(W543='User Input'!$C$1,1,0)</f>
        <v>0</v>
      </c>
      <c r="AK1200" s="10" t="e">
        <f t="shared" si="161"/>
        <v>#REF!</v>
      </c>
      <c r="AL1200" s="220" t="e">
        <f t="shared" si="160"/>
        <v>#REF!</v>
      </c>
      <c r="AM1200" s="220">
        <f t="shared" si="164"/>
        <v>0</v>
      </c>
      <c r="AN1200" s="220">
        <f t="shared" si="165"/>
        <v>0</v>
      </c>
      <c r="AO1200" s="224">
        <f t="shared" si="166"/>
        <v>0</v>
      </c>
    </row>
    <row r="1201" spans="1:41" s="220" customFormat="1">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220">
        <f t="shared" si="162"/>
        <v>0</v>
      </c>
      <c r="AI1201" s="220">
        <f t="shared" si="163"/>
        <v>0</v>
      </c>
      <c r="AJ1201" s="220">
        <f>IF(W544='User Input'!$C$1,1,0)</f>
        <v>0</v>
      </c>
      <c r="AK1201" s="10" t="e">
        <f t="shared" si="161"/>
        <v>#REF!</v>
      </c>
      <c r="AL1201" s="220" t="e">
        <f t="shared" si="160"/>
        <v>#REF!</v>
      </c>
      <c r="AM1201" s="220">
        <f t="shared" si="164"/>
        <v>0</v>
      </c>
      <c r="AN1201" s="220">
        <f t="shared" si="165"/>
        <v>0</v>
      </c>
      <c r="AO1201" s="224">
        <f t="shared" si="166"/>
        <v>0</v>
      </c>
    </row>
    <row r="1202" spans="1:41" s="220" customFormat="1">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220">
        <f t="shared" si="162"/>
        <v>0</v>
      </c>
      <c r="AI1202" s="220">
        <f t="shared" si="163"/>
        <v>0</v>
      </c>
      <c r="AJ1202" s="220">
        <f>IF(W545='User Input'!$C$1,1,0)</f>
        <v>0</v>
      </c>
      <c r="AK1202" s="10" t="e">
        <f t="shared" si="161"/>
        <v>#REF!</v>
      </c>
      <c r="AL1202" s="220" t="e">
        <f t="shared" si="160"/>
        <v>#REF!</v>
      </c>
      <c r="AM1202" s="220">
        <f t="shared" si="164"/>
        <v>0</v>
      </c>
      <c r="AN1202" s="220">
        <f t="shared" si="165"/>
        <v>0</v>
      </c>
      <c r="AO1202" s="224">
        <f t="shared" si="166"/>
        <v>0</v>
      </c>
    </row>
    <row r="1203" spans="1:41" s="220" customFormat="1">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220">
        <f t="shared" si="162"/>
        <v>0</v>
      </c>
      <c r="AI1203" s="220">
        <f t="shared" si="163"/>
        <v>0</v>
      </c>
      <c r="AJ1203" s="220">
        <f>IF(W546='User Input'!$C$1,1,0)</f>
        <v>0</v>
      </c>
      <c r="AK1203" s="10" t="e">
        <f t="shared" si="161"/>
        <v>#REF!</v>
      </c>
      <c r="AL1203" s="220" t="e">
        <f t="shared" si="160"/>
        <v>#REF!</v>
      </c>
      <c r="AM1203" s="220">
        <f t="shared" si="164"/>
        <v>0</v>
      </c>
      <c r="AN1203" s="220">
        <f t="shared" si="165"/>
        <v>0</v>
      </c>
      <c r="AO1203" s="224">
        <f t="shared" si="166"/>
        <v>0</v>
      </c>
    </row>
    <row r="1204" spans="1:41" s="220" customFormat="1">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220">
        <f t="shared" si="162"/>
        <v>0</v>
      </c>
      <c r="AI1204" s="220">
        <f t="shared" si="163"/>
        <v>0</v>
      </c>
      <c r="AJ1204" s="220">
        <f>IF(W547='User Input'!$C$1,1,0)</f>
        <v>0</v>
      </c>
      <c r="AK1204" s="10" t="e">
        <f t="shared" si="161"/>
        <v>#REF!</v>
      </c>
      <c r="AL1204" s="220" t="e">
        <f t="shared" si="160"/>
        <v>#REF!</v>
      </c>
      <c r="AM1204" s="220">
        <f t="shared" si="164"/>
        <v>0</v>
      </c>
      <c r="AN1204" s="220">
        <f t="shared" si="165"/>
        <v>0</v>
      </c>
      <c r="AO1204" s="224">
        <f t="shared" si="166"/>
        <v>0</v>
      </c>
    </row>
    <row r="1205" spans="1:41" s="220" customFormat="1">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220">
        <f t="shared" si="162"/>
        <v>0</v>
      </c>
      <c r="AI1205" s="220">
        <f t="shared" si="163"/>
        <v>0</v>
      </c>
      <c r="AJ1205" s="220">
        <f>IF(W548='User Input'!$C$1,1,0)</f>
        <v>0</v>
      </c>
      <c r="AK1205" s="10" t="e">
        <f t="shared" si="161"/>
        <v>#REF!</v>
      </c>
      <c r="AL1205" s="220" t="e">
        <f t="shared" si="160"/>
        <v>#REF!</v>
      </c>
      <c r="AM1205" s="220">
        <f t="shared" si="164"/>
        <v>0</v>
      </c>
      <c r="AN1205" s="220">
        <f t="shared" si="165"/>
        <v>0</v>
      </c>
      <c r="AO1205" s="224">
        <f t="shared" si="166"/>
        <v>0</v>
      </c>
    </row>
    <row r="1206" spans="1:41" s="220" customFormat="1">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220">
        <f t="shared" si="162"/>
        <v>0</v>
      </c>
      <c r="AI1206" s="220">
        <f t="shared" si="163"/>
        <v>0</v>
      </c>
      <c r="AJ1206" s="220">
        <f>IF(W549='User Input'!$C$1,1,0)</f>
        <v>0</v>
      </c>
      <c r="AK1206" s="10" t="e">
        <f t="shared" si="161"/>
        <v>#REF!</v>
      </c>
      <c r="AL1206" s="220" t="e">
        <f t="shared" si="160"/>
        <v>#REF!</v>
      </c>
      <c r="AM1206" s="220">
        <f t="shared" si="164"/>
        <v>0</v>
      </c>
      <c r="AN1206" s="220">
        <f t="shared" si="165"/>
        <v>0</v>
      </c>
      <c r="AO1206" s="224">
        <f t="shared" si="166"/>
        <v>0</v>
      </c>
    </row>
    <row r="1207" spans="1:41" s="220" customFormat="1">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220">
        <f t="shared" si="162"/>
        <v>0</v>
      </c>
      <c r="AI1207" s="220">
        <f t="shared" si="163"/>
        <v>0</v>
      </c>
      <c r="AJ1207" s="220">
        <f>IF(W550='User Input'!$C$1,1,0)</f>
        <v>0</v>
      </c>
      <c r="AK1207" s="10" t="e">
        <f t="shared" si="161"/>
        <v>#REF!</v>
      </c>
      <c r="AL1207" s="220" t="e">
        <f t="shared" si="160"/>
        <v>#REF!</v>
      </c>
      <c r="AM1207" s="220">
        <f t="shared" si="164"/>
        <v>0</v>
      </c>
      <c r="AN1207" s="220">
        <f t="shared" si="165"/>
        <v>0</v>
      </c>
      <c r="AO1207" s="224">
        <f t="shared" si="166"/>
        <v>0</v>
      </c>
    </row>
    <row r="1208" spans="1:41" s="220" customFormat="1">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220">
        <f t="shared" si="162"/>
        <v>0</v>
      </c>
      <c r="AI1208" s="220">
        <f t="shared" si="163"/>
        <v>0</v>
      </c>
      <c r="AJ1208" s="220">
        <f>IF(W551='User Input'!$C$1,1,0)</f>
        <v>0</v>
      </c>
      <c r="AK1208" s="10" t="e">
        <f t="shared" si="161"/>
        <v>#REF!</v>
      </c>
      <c r="AL1208" s="220" t="e">
        <f t="shared" si="160"/>
        <v>#REF!</v>
      </c>
      <c r="AM1208" s="220">
        <f t="shared" si="164"/>
        <v>0</v>
      </c>
      <c r="AN1208" s="220">
        <f t="shared" si="165"/>
        <v>0</v>
      </c>
      <c r="AO1208" s="224">
        <f t="shared" si="166"/>
        <v>0</v>
      </c>
    </row>
    <row r="1209" spans="1:41" s="220" customFormat="1">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220">
        <f t="shared" si="162"/>
        <v>0</v>
      </c>
      <c r="AI1209" s="220">
        <f t="shared" si="163"/>
        <v>0</v>
      </c>
      <c r="AJ1209" s="220">
        <f>IF(W552='User Input'!$C$1,1,0)</f>
        <v>0</v>
      </c>
      <c r="AK1209" s="10" t="e">
        <f t="shared" si="161"/>
        <v>#REF!</v>
      </c>
      <c r="AL1209" s="220" t="e">
        <f t="shared" si="160"/>
        <v>#REF!</v>
      </c>
      <c r="AM1209" s="220">
        <f t="shared" si="164"/>
        <v>0</v>
      </c>
      <c r="AN1209" s="220">
        <f t="shared" si="165"/>
        <v>0</v>
      </c>
      <c r="AO1209" s="224">
        <f t="shared" si="166"/>
        <v>0</v>
      </c>
    </row>
    <row r="1210" spans="1:41" s="220" customFormat="1">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220">
        <f t="shared" si="162"/>
        <v>0</v>
      </c>
      <c r="AI1210" s="220">
        <f t="shared" si="163"/>
        <v>0</v>
      </c>
      <c r="AJ1210" s="220">
        <f>IF(W553='User Input'!$C$1,1,0)</f>
        <v>0</v>
      </c>
      <c r="AK1210" s="10" t="e">
        <f t="shared" si="161"/>
        <v>#REF!</v>
      </c>
      <c r="AL1210" s="220" t="e">
        <f t="shared" si="160"/>
        <v>#REF!</v>
      </c>
      <c r="AM1210" s="220">
        <f t="shared" si="164"/>
        <v>0</v>
      </c>
      <c r="AN1210" s="220">
        <f t="shared" si="165"/>
        <v>0</v>
      </c>
      <c r="AO1210" s="224">
        <f t="shared" si="166"/>
        <v>0</v>
      </c>
    </row>
    <row r="1211" spans="1:41" s="220" customFormat="1">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220">
        <f t="shared" si="162"/>
        <v>0</v>
      </c>
      <c r="AI1211" s="220">
        <f t="shared" si="163"/>
        <v>0</v>
      </c>
      <c r="AJ1211" s="220">
        <f>IF(W554='User Input'!$C$1,1,0)</f>
        <v>0</v>
      </c>
      <c r="AK1211" s="10" t="e">
        <f t="shared" si="161"/>
        <v>#REF!</v>
      </c>
      <c r="AL1211" s="220" t="e">
        <f t="shared" si="160"/>
        <v>#REF!</v>
      </c>
      <c r="AM1211" s="220">
        <f t="shared" si="164"/>
        <v>0</v>
      </c>
      <c r="AN1211" s="220">
        <f t="shared" si="165"/>
        <v>0</v>
      </c>
      <c r="AO1211" s="224">
        <f t="shared" si="166"/>
        <v>0</v>
      </c>
    </row>
    <row r="1212" spans="1:41" s="220" customFormat="1">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220">
        <f t="shared" si="162"/>
        <v>0</v>
      </c>
      <c r="AI1212" s="220">
        <f t="shared" si="163"/>
        <v>0</v>
      </c>
      <c r="AJ1212" s="220">
        <f>IF(W555='User Input'!$C$1,1,0)</f>
        <v>0</v>
      </c>
      <c r="AK1212" s="10" t="e">
        <f t="shared" si="161"/>
        <v>#REF!</v>
      </c>
      <c r="AL1212" s="220" t="e">
        <f t="shared" si="160"/>
        <v>#REF!</v>
      </c>
      <c r="AM1212" s="220">
        <f t="shared" si="164"/>
        <v>0</v>
      </c>
      <c r="AN1212" s="220">
        <f t="shared" si="165"/>
        <v>0</v>
      </c>
      <c r="AO1212" s="224">
        <f t="shared" si="166"/>
        <v>0</v>
      </c>
    </row>
    <row r="1213" spans="1:41" s="220" customFormat="1">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220">
        <f t="shared" si="162"/>
        <v>0</v>
      </c>
      <c r="AI1213" s="220">
        <f t="shared" si="163"/>
        <v>0</v>
      </c>
      <c r="AJ1213" s="220">
        <f>IF(W556='User Input'!$C$1,1,0)</f>
        <v>0</v>
      </c>
      <c r="AK1213" s="10" t="e">
        <f t="shared" si="161"/>
        <v>#REF!</v>
      </c>
      <c r="AL1213" s="220" t="e">
        <f t="shared" si="160"/>
        <v>#REF!</v>
      </c>
      <c r="AM1213" s="220">
        <f t="shared" si="164"/>
        <v>0</v>
      </c>
      <c r="AN1213" s="220">
        <f t="shared" si="165"/>
        <v>0</v>
      </c>
      <c r="AO1213" s="224">
        <f t="shared" si="166"/>
        <v>0</v>
      </c>
    </row>
    <row r="1214" spans="1:41" s="220" customFormat="1">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220">
        <f t="shared" si="162"/>
        <v>0</v>
      </c>
      <c r="AI1214" s="220">
        <f t="shared" si="163"/>
        <v>0</v>
      </c>
      <c r="AJ1214" s="220">
        <f>IF(W557='User Input'!$C$1,1,0)</f>
        <v>0</v>
      </c>
      <c r="AK1214" s="10" t="e">
        <f t="shared" si="161"/>
        <v>#REF!</v>
      </c>
      <c r="AL1214" s="220" t="e">
        <f t="shared" si="160"/>
        <v>#REF!</v>
      </c>
      <c r="AM1214" s="220">
        <f t="shared" si="164"/>
        <v>0</v>
      </c>
      <c r="AN1214" s="220">
        <f t="shared" si="165"/>
        <v>0</v>
      </c>
      <c r="AO1214" s="224">
        <f t="shared" si="166"/>
        <v>0</v>
      </c>
    </row>
    <row r="1215" spans="1:41" s="220" customFormat="1">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220">
        <f t="shared" si="162"/>
        <v>0</v>
      </c>
      <c r="AI1215" s="220">
        <f t="shared" si="163"/>
        <v>0</v>
      </c>
      <c r="AJ1215" s="220">
        <f>IF(W558='User Input'!$C$1,1,0)</f>
        <v>0</v>
      </c>
      <c r="AK1215" s="10" t="e">
        <f t="shared" si="161"/>
        <v>#REF!</v>
      </c>
      <c r="AL1215" s="220" t="e">
        <f t="shared" si="160"/>
        <v>#REF!</v>
      </c>
      <c r="AM1215" s="220">
        <f t="shared" si="164"/>
        <v>0</v>
      </c>
      <c r="AN1215" s="220">
        <f t="shared" si="165"/>
        <v>0</v>
      </c>
      <c r="AO1215" s="224">
        <f t="shared" si="166"/>
        <v>0</v>
      </c>
    </row>
    <row r="1216" spans="1:41" s="220" customFormat="1">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220">
        <f t="shared" si="162"/>
        <v>0</v>
      </c>
      <c r="AI1216" s="220">
        <f t="shared" si="163"/>
        <v>0</v>
      </c>
      <c r="AJ1216" s="220">
        <f>IF(W559='User Input'!$C$1,1,0)</f>
        <v>0</v>
      </c>
      <c r="AK1216" s="10" t="e">
        <f t="shared" si="161"/>
        <v>#REF!</v>
      </c>
      <c r="AL1216" s="220" t="e">
        <f t="shared" si="160"/>
        <v>#REF!</v>
      </c>
      <c r="AM1216" s="220">
        <f t="shared" si="164"/>
        <v>0</v>
      </c>
      <c r="AN1216" s="220">
        <f t="shared" si="165"/>
        <v>0</v>
      </c>
      <c r="AO1216" s="224">
        <f t="shared" si="166"/>
        <v>0</v>
      </c>
    </row>
    <row r="1217" spans="1:41" s="220" customFormat="1">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220">
        <f t="shared" si="162"/>
        <v>0</v>
      </c>
      <c r="AI1217" s="220">
        <f t="shared" si="163"/>
        <v>0</v>
      </c>
      <c r="AJ1217" s="220">
        <f>IF(W560='User Input'!$C$1,1,0)</f>
        <v>0</v>
      </c>
      <c r="AK1217" s="10" t="e">
        <f t="shared" si="161"/>
        <v>#REF!</v>
      </c>
      <c r="AL1217" s="220" t="e">
        <f t="shared" si="160"/>
        <v>#REF!</v>
      </c>
      <c r="AM1217" s="220">
        <f t="shared" si="164"/>
        <v>0</v>
      </c>
      <c r="AN1217" s="220">
        <f t="shared" si="165"/>
        <v>0</v>
      </c>
      <c r="AO1217" s="224">
        <f t="shared" si="166"/>
        <v>0</v>
      </c>
    </row>
    <row r="1218" spans="1:41" s="220" customFormat="1">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220">
        <f t="shared" si="162"/>
        <v>0</v>
      </c>
      <c r="AI1218" s="220">
        <f t="shared" si="163"/>
        <v>0</v>
      </c>
      <c r="AJ1218" s="220">
        <f>IF(W561='User Input'!$C$1,1,0)</f>
        <v>0</v>
      </c>
      <c r="AK1218" s="10" t="e">
        <f t="shared" si="161"/>
        <v>#REF!</v>
      </c>
      <c r="AL1218" s="220" t="e">
        <f t="shared" si="160"/>
        <v>#REF!</v>
      </c>
      <c r="AM1218" s="220">
        <f t="shared" si="164"/>
        <v>0</v>
      </c>
      <c r="AN1218" s="220">
        <f t="shared" si="165"/>
        <v>0</v>
      </c>
      <c r="AO1218" s="224">
        <f t="shared" si="166"/>
        <v>0</v>
      </c>
    </row>
    <row r="1219" spans="1:41" s="220" customFormat="1">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220">
        <f t="shared" si="162"/>
        <v>0</v>
      </c>
      <c r="AI1219" s="220">
        <f t="shared" si="163"/>
        <v>0</v>
      </c>
      <c r="AJ1219" s="220">
        <f>IF(W562='User Input'!$C$1,1,0)</f>
        <v>0</v>
      </c>
      <c r="AK1219" s="10" t="e">
        <f t="shared" si="161"/>
        <v>#REF!</v>
      </c>
      <c r="AL1219" s="220" t="e">
        <f t="shared" ref="AL1219:AL1282" si="167">IF(AK1219=AK1218,0,AK1219)</f>
        <v>#REF!</v>
      </c>
      <c r="AM1219" s="220">
        <f t="shared" si="164"/>
        <v>0</v>
      </c>
      <c r="AN1219" s="220">
        <f t="shared" si="165"/>
        <v>0</v>
      </c>
      <c r="AO1219" s="224">
        <f t="shared" si="166"/>
        <v>0</v>
      </c>
    </row>
    <row r="1220" spans="1:41" s="220" customFormat="1">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220">
        <f t="shared" si="162"/>
        <v>0</v>
      </c>
      <c r="AI1220" s="220">
        <f t="shared" si="163"/>
        <v>0</v>
      </c>
      <c r="AJ1220" s="220">
        <f>IF(W563='User Input'!$C$1,1,0)</f>
        <v>0</v>
      </c>
      <c r="AK1220" s="10" t="e">
        <f t="shared" ref="AK1220:AK1283" si="168">AJ1220+AK1219</f>
        <v>#REF!</v>
      </c>
      <c r="AL1220" s="220" t="e">
        <f t="shared" si="167"/>
        <v>#REF!</v>
      </c>
      <c r="AM1220" s="220">
        <f t="shared" si="164"/>
        <v>0</v>
      </c>
      <c r="AN1220" s="220">
        <f t="shared" si="165"/>
        <v>0</v>
      </c>
      <c r="AO1220" s="224">
        <f t="shared" si="166"/>
        <v>0</v>
      </c>
    </row>
    <row r="1221" spans="1:41" s="220" customFormat="1">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220">
        <f t="shared" si="162"/>
        <v>0</v>
      </c>
      <c r="AI1221" s="220">
        <f t="shared" si="163"/>
        <v>0</v>
      </c>
      <c r="AJ1221" s="220">
        <f>IF(W564='User Input'!$C$1,1,0)</f>
        <v>0</v>
      </c>
      <c r="AK1221" s="10" t="e">
        <f t="shared" si="168"/>
        <v>#REF!</v>
      </c>
      <c r="AL1221" s="220" t="e">
        <f t="shared" si="167"/>
        <v>#REF!</v>
      </c>
      <c r="AM1221" s="220">
        <f t="shared" si="164"/>
        <v>0</v>
      </c>
      <c r="AN1221" s="220">
        <f t="shared" si="165"/>
        <v>0</v>
      </c>
      <c r="AO1221" s="224">
        <f t="shared" si="166"/>
        <v>0</v>
      </c>
    </row>
    <row r="1222" spans="1:41" s="220" customFormat="1">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220">
        <f t="shared" si="162"/>
        <v>0</v>
      </c>
      <c r="AI1222" s="220">
        <f t="shared" si="163"/>
        <v>0</v>
      </c>
      <c r="AJ1222" s="220">
        <f>IF(W565='User Input'!$C$1,1,0)</f>
        <v>0</v>
      </c>
      <c r="AK1222" s="10" t="e">
        <f t="shared" si="168"/>
        <v>#REF!</v>
      </c>
      <c r="AL1222" s="220" t="e">
        <f t="shared" si="167"/>
        <v>#REF!</v>
      </c>
      <c r="AM1222" s="220">
        <f t="shared" si="164"/>
        <v>0</v>
      </c>
      <c r="AN1222" s="220">
        <f t="shared" si="165"/>
        <v>0</v>
      </c>
      <c r="AO1222" s="224">
        <f t="shared" si="166"/>
        <v>0</v>
      </c>
    </row>
    <row r="1223" spans="1:41" s="220" customFormat="1">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220">
        <f t="shared" si="162"/>
        <v>0</v>
      </c>
      <c r="AI1223" s="220">
        <f t="shared" si="163"/>
        <v>0</v>
      </c>
      <c r="AJ1223" s="220">
        <f>IF(W566='User Input'!$C$1,1,0)</f>
        <v>0</v>
      </c>
      <c r="AK1223" s="10" t="e">
        <f t="shared" si="168"/>
        <v>#REF!</v>
      </c>
      <c r="AL1223" s="220" t="e">
        <f t="shared" si="167"/>
        <v>#REF!</v>
      </c>
      <c r="AM1223" s="220">
        <f t="shared" si="164"/>
        <v>0</v>
      </c>
      <c r="AN1223" s="220">
        <f t="shared" si="165"/>
        <v>0</v>
      </c>
      <c r="AO1223" s="224">
        <f t="shared" si="166"/>
        <v>0</v>
      </c>
    </row>
    <row r="1224" spans="1:41" s="220" customFormat="1">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220">
        <f t="shared" si="162"/>
        <v>0</v>
      </c>
      <c r="AI1224" s="220">
        <f t="shared" si="163"/>
        <v>0</v>
      </c>
      <c r="AJ1224" s="220">
        <f>IF(W567='User Input'!$C$1,1,0)</f>
        <v>0</v>
      </c>
      <c r="AK1224" s="10" t="e">
        <f t="shared" si="168"/>
        <v>#REF!</v>
      </c>
      <c r="AL1224" s="220" t="e">
        <f t="shared" si="167"/>
        <v>#REF!</v>
      </c>
      <c r="AM1224" s="220">
        <f t="shared" si="164"/>
        <v>0</v>
      </c>
      <c r="AN1224" s="220">
        <f t="shared" si="165"/>
        <v>0</v>
      </c>
      <c r="AO1224" s="224">
        <f t="shared" si="166"/>
        <v>0</v>
      </c>
    </row>
    <row r="1225" spans="1:41" s="220" customFormat="1">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220">
        <f t="shared" si="162"/>
        <v>0</v>
      </c>
      <c r="AI1225" s="220">
        <f t="shared" si="163"/>
        <v>0</v>
      </c>
      <c r="AJ1225" s="220">
        <f>IF(W568='User Input'!$C$1,1,0)</f>
        <v>0</v>
      </c>
      <c r="AK1225" s="10" t="e">
        <f t="shared" si="168"/>
        <v>#REF!</v>
      </c>
      <c r="AL1225" s="220" t="e">
        <f t="shared" si="167"/>
        <v>#REF!</v>
      </c>
      <c r="AM1225" s="220">
        <f t="shared" si="164"/>
        <v>0</v>
      </c>
      <c r="AN1225" s="220">
        <f t="shared" si="165"/>
        <v>0</v>
      </c>
      <c r="AO1225" s="224">
        <f t="shared" si="166"/>
        <v>0</v>
      </c>
    </row>
    <row r="1226" spans="1:41" s="220" customFormat="1">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220">
        <f t="shared" si="162"/>
        <v>0</v>
      </c>
      <c r="AI1226" s="220">
        <f t="shared" si="163"/>
        <v>0</v>
      </c>
      <c r="AJ1226" s="220">
        <f>IF(W569='User Input'!$C$1,1,0)</f>
        <v>0</v>
      </c>
      <c r="AK1226" s="10" t="e">
        <f t="shared" si="168"/>
        <v>#REF!</v>
      </c>
      <c r="AL1226" s="220" t="e">
        <f t="shared" si="167"/>
        <v>#REF!</v>
      </c>
      <c r="AM1226" s="220">
        <f t="shared" si="164"/>
        <v>0</v>
      </c>
      <c r="AN1226" s="220">
        <f t="shared" si="165"/>
        <v>0</v>
      </c>
      <c r="AO1226" s="224">
        <f t="shared" si="166"/>
        <v>0</v>
      </c>
    </row>
    <row r="1227" spans="1:41" s="220" customFormat="1">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220">
        <f t="shared" si="162"/>
        <v>0</v>
      </c>
      <c r="AI1227" s="220">
        <f t="shared" si="163"/>
        <v>0</v>
      </c>
      <c r="AJ1227" s="220">
        <f>IF(W570='User Input'!$C$1,1,0)</f>
        <v>0</v>
      </c>
      <c r="AK1227" s="10" t="e">
        <f t="shared" si="168"/>
        <v>#REF!</v>
      </c>
      <c r="AL1227" s="220" t="e">
        <f t="shared" si="167"/>
        <v>#REF!</v>
      </c>
      <c r="AM1227" s="220">
        <f t="shared" si="164"/>
        <v>0</v>
      </c>
      <c r="AN1227" s="220">
        <f t="shared" si="165"/>
        <v>0</v>
      </c>
      <c r="AO1227" s="224">
        <f t="shared" si="166"/>
        <v>0</v>
      </c>
    </row>
    <row r="1228" spans="1:41" s="220" customFormat="1">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220">
        <f t="shared" si="162"/>
        <v>0</v>
      </c>
      <c r="AI1228" s="220">
        <f t="shared" si="163"/>
        <v>0</v>
      </c>
      <c r="AJ1228" s="220">
        <f>IF(W571='User Input'!$C$1,1,0)</f>
        <v>0</v>
      </c>
      <c r="AK1228" s="10" t="e">
        <f t="shared" si="168"/>
        <v>#REF!</v>
      </c>
      <c r="AL1228" s="220" t="e">
        <f t="shared" si="167"/>
        <v>#REF!</v>
      </c>
      <c r="AM1228" s="220">
        <f t="shared" si="164"/>
        <v>0</v>
      </c>
      <c r="AN1228" s="220">
        <f t="shared" si="165"/>
        <v>0</v>
      </c>
      <c r="AO1228" s="224">
        <f t="shared" si="166"/>
        <v>0</v>
      </c>
    </row>
    <row r="1229" spans="1:41" s="220" customFormat="1">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220">
        <f t="shared" si="162"/>
        <v>0</v>
      </c>
      <c r="AI1229" s="220">
        <f t="shared" si="163"/>
        <v>0</v>
      </c>
      <c r="AJ1229" s="220">
        <f>IF(W572='User Input'!$C$1,1,0)</f>
        <v>0</v>
      </c>
      <c r="AK1229" s="10" t="e">
        <f t="shared" si="168"/>
        <v>#REF!</v>
      </c>
      <c r="AL1229" s="220" t="e">
        <f t="shared" si="167"/>
        <v>#REF!</v>
      </c>
      <c r="AM1229" s="220">
        <f t="shared" si="164"/>
        <v>0</v>
      </c>
      <c r="AN1229" s="220">
        <f t="shared" si="165"/>
        <v>0</v>
      </c>
      <c r="AO1229" s="224">
        <f t="shared" si="166"/>
        <v>0</v>
      </c>
    </row>
    <row r="1230" spans="1:41" s="220" customFormat="1">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220">
        <f t="shared" si="162"/>
        <v>0</v>
      </c>
      <c r="AI1230" s="220">
        <f t="shared" si="163"/>
        <v>0</v>
      </c>
      <c r="AJ1230" s="220">
        <f>IF(W573='User Input'!$C$1,1,0)</f>
        <v>0</v>
      </c>
      <c r="AK1230" s="10" t="e">
        <f t="shared" si="168"/>
        <v>#REF!</v>
      </c>
      <c r="AL1230" s="220" t="e">
        <f t="shared" si="167"/>
        <v>#REF!</v>
      </c>
      <c r="AM1230" s="220">
        <f t="shared" si="164"/>
        <v>0</v>
      </c>
      <c r="AN1230" s="220">
        <f t="shared" si="165"/>
        <v>0</v>
      </c>
      <c r="AO1230" s="224">
        <f t="shared" si="166"/>
        <v>0</v>
      </c>
    </row>
    <row r="1231" spans="1:41" s="220" customFormat="1">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220">
        <f t="shared" si="162"/>
        <v>0</v>
      </c>
      <c r="AI1231" s="220">
        <f t="shared" si="163"/>
        <v>0</v>
      </c>
      <c r="AJ1231" s="220">
        <f>IF(W574='User Input'!$C$1,1,0)</f>
        <v>0</v>
      </c>
      <c r="AK1231" s="10" t="e">
        <f t="shared" si="168"/>
        <v>#REF!</v>
      </c>
      <c r="AL1231" s="220" t="e">
        <f t="shared" si="167"/>
        <v>#REF!</v>
      </c>
      <c r="AM1231" s="220">
        <f t="shared" si="164"/>
        <v>0</v>
      </c>
      <c r="AN1231" s="220">
        <f t="shared" si="165"/>
        <v>0</v>
      </c>
      <c r="AO1231" s="224">
        <f t="shared" si="166"/>
        <v>0</v>
      </c>
    </row>
    <row r="1232" spans="1:41" s="220" customFormat="1">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220">
        <f t="shared" si="162"/>
        <v>0</v>
      </c>
      <c r="AI1232" s="220">
        <f t="shared" si="163"/>
        <v>0</v>
      </c>
      <c r="AJ1232" s="220">
        <f>IF(W575='User Input'!$C$1,1,0)</f>
        <v>0</v>
      </c>
      <c r="AK1232" s="10" t="e">
        <f t="shared" si="168"/>
        <v>#REF!</v>
      </c>
      <c r="AL1232" s="220" t="e">
        <f t="shared" si="167"/>
        <v>#REF!</v>
      </c>
      <c r="AM1232" s="220">
        <f t="shared" si="164"/>
        <v>0</v>
      </c>
      <c r="AN1232" s="220">
        <f t="shared" si="165"/>
        <v>0</v>
      </c>
      <c r="AO1232" s="224">
        <f t="shared" si="166"/>
        <v>0</v>
      </c>
    </row>
    <row r="1233" spans="1:41" s="220" customFormat="1">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220">
        <f t="shared" si="162"/>
        <v>0</v>
      </c>
      <c r="AI1233" s="220">
        <f t="shared" si="163"/>
        <v>0</v>
      </c>
      <c r="AJ1233" s="220">
        <f>IF(W576='User Input'!$C$1,1,0)</f>
        <v>0</v>
      </c>
      <c r="AK1233" s="10" t="e">
        <f t="shared" si="168"/>
        <v>#REF!</v>
      </c>
      <c r="AL1233" s="220" t="e">
        <f t="shared" si="167"/>
        <v>#REF!</v>
      </c>
      <c r="AM1233" s="220">
        <f t="shared" si="164"/>
        <v>0</v>
      </c>
      <c r="AN1233" s="220">
        <f t="shared" si="165"/>
        <v>0</v>
      </c>
      <c r="AO1233" s="224">
        <f t="shared" si="166"/>
        <v>0</v>
      </c>
    </row>
    <row r="1234" spans="1:41" s="220" customFormat="1">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220">
        <f t="shared" si="162"/>
        <v>0</v>
      </c>
      <c r="AI1234" s="220">
        <f t="shared" si="163"/>
        <v>0</v>
      </c>
      <c r="AJ1234" s="220">
        <f>IF(W577='User Input'!$C$1,1,0)</f>
        <v>0</v>
      </c>
      <c r="AK1234" s="10" t="e">
        <f t="shared" si="168"/>
        <v>#REF!</v>
      </c>
      <c r="AL1234" s="220" t="e">
        <f t="shared" si="167"/>
        <v>#REF!</v>
      </c>
      <c r="AM1234" s="220">
        <f t="shared" si="164"/>
        <v>0</v>
      </c>
      <c r="AN1234" s="220">
        <f t="shared" si="165"/>
        <v>0</v>
      </c>
      <c r="AO1234" s="224">
        <f t="shared" si="166"/>
        <v>0</v>
      </c>
    </row>
    <row r="1235" spans="1:41" s="220" customFormat="1">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220">
        <f t="shared" si="162"/>
        <v>0</v>
      </c>
      <c r="AI1235" s="220">
        <f t="shared" si="163"/>
        <v>0</v>
      </c>
      <c r="AJ1235" s="220">
        <f>IF(W578='User Input'!$C$1,1,0)</f>
        <v>0</v>
      </c>
      <c r="AK1235" s="10" t="e">
        <f t="shared" si="168"/>
        <v>#REF!</v>
      </c>
      <c r="AL1235" s="220" t="e">
        <f t="shared" si="167"/>
        <v>#REF!</v>
      </c>
      <c r="AM1235" s="220">
        <f t="shared" si="164"/>
        <v>0</v>
      </c>
      <c r="AN1235" s="220">
        <f t="shared" si="165"/>
        <v>0</v>
      </c>
      <c r="AO1235" s="224">
        <f t="shared" si="166"/>
        <v>0</v>
      </c>
    </row>
    <row r="1236" spans="1:41" s="220" customFormat="1">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220">
        <f t="shared" si="162"/>
        <v>0</v>
      </c>
      <c r="AI1236" s="220">
        <f t="shared" si="163"/>
        <v>0</v>
      </c>
      <c r="AJ1236" s="220">
        <f>IF(W579='User Input'!$C$1,1,0)</f>
        <v>0</v>
      </c>
      <c r="AK1236" s="10" t="e">
        <f t="shared" si="168"/>
        <v>#REF!</v>
      </c>
      <c r="AL1236" s="220" t="e">
        <f t="shared" si="167"/>
        <v>#REF!</v>
      </c>
      <c r="AM1236" s="220">
        <f t="shared" si="164"/>
        <v>0</v>
      </c>
      <c r="AN1236" s="220">
        <f t="shared" si="165"/>
        <v>0</v>
      </c>
      <c r="AO1236" s="224">
        <f t="shared" si="166"/>
        <v>0</v>
      </c>
    </row>
    <row r="1237" spans="1:41" s="220" customFormat="1">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220">
        <f t="shared" si="162"/>
        <v>0</v>
      </c>
      <c r="AI1237" s="220">
        <f t="shared" si="163"/>
        <v>0</v>
      </c>
      <c r="AJ1237" s="220">
        <f>IF(W580='User Input'!$C$1,1,0)</f>
        <v>0</v>
      </c>
      <c r="AK1237" s="10" t="e">
        <f t="shared" si="168"/>
        <v>#REF!</v>
      </c>
      <c r="AL1237" s="220" t="e">
        <f t="shared" si="167"/>
        <v>#REF!</v>
      </c>
      <c r="AM1237" s="220">
        <f t="shared" si="164"/>
        <v>0</v>
      </c>
      <c r="AN1237" s="220">
        <f t="shared" si="165"/>
        <v>0</v>
      </c>
      <c r="AO1237" s="224">
        <f t="shared" si="166"/>
        <v>0</v>
      </c>
    </row>
    <row r="1238" spans="1:41" s="220" customFormat="1">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220">
        <f t="shared" si="162"/>
        <v>0</v>
      </c>
      <c r="AI1238" s="220">
        <f t="shared" si="163"/>
        <v>0</v>
      </c>
      <c r="AJ1238" s="220">
        <f>IF(W581='User Input'!$C$1,1,0)</f>
        <v>0</v>
      </c>
      <c r="AK1238" s="10" t="e">
        <f t="shared" si="168"/>
        <v>#REF!</v>
      </c>
      <c r="AL1238" s="220" t="e">
        <f t="shared" si="167"/>
        <v>#REF!</v>
      </c>
      <c r="AM1238" s="220">
        <f t="shared" si="164"/>
        <v>0</v>
      </c>
      <c r="AN1238" s="220">
        <f t="shared" si="165"/>
        <v>0</v>
      </c>
      <c r="AO1238" s="224">
        <f t="shared" si="166"/>
        <v>0</v>
      </c>
    </row>
    <row r="1239" spans="1:41" s="220" customFormat="1">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220">
        <f t="shared" si="162"/>
        <v>0</v>
      </c>
      <c r="AI1239" s="220">
        <f t="shared" si="163"/>
        <v>0</v>
      </c>
      <c r="AJ1239" s="220">
        <f>IF(W582='User Input'!$C$1,1,0)</f>
        <v>0</v>
      </c>
      <c r="AK1239" s="10" t="e">
        <f t="shared" si="168"/>
        <v>#REF!</v>
      </c>
      <c r="AL1239" s="220" t="e">
        <f t="shared" si="167"/>
        <v>#REF!</v>
      </c>
      <c r="AM1239" s="220">
        <f t="shared" si="164"/>
        <v>0</v>
      </c>
      <c r="AN1239" s="220">
        <f t="shared" si="165"/>
        <v>0</v>
      </c>
      <c r="AO1239" s="224">
        <f t="shared" si="166"/>
        <v>0</v>
      </c>
    </row>
    <row r="1240" spans="1:41" s="220" customFormat="1">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220">
        <f t="shared" si="162"/>
        <v>0</v>
      </c>
      <c r="AI1240" s="220">
        <f t="shared" si="163"/>
        <v>0</v>
      </c>
      <c r="AJ1240" s="220">
        <f>IF(W583='User Input'!$C$1,1,0)</f>
        <v>0</v>
      </c>
      <c r="AK1240" s="10" t="e">
        <f t="shared" si="168"/>
        <v>#REF!</v>
      </c>
      <c r="AL1240" s="220" t="e">
        <f t="shared" si="167"/>
        <v>#REF!</v>
      </c>
      <c r="AM1240" s="220">
        <f t="shared" si="164"/>
        <v>0</v>
      </c>
      <c r="AN1240" s="220">
        <f t="shared" si="165"/>
        <v>0</v>
      </c>
      <c r="AO1240" s="224">
        <f t="shared" si="166"/>
        <v>0</v>
      </c>
    </row>
    <row r="1241" spans="1:41" s="220" customFormat="1">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220">
        <f t="shared" si="162"/>
        <v>0</v>
      </c>
      <c r="AI1241" s="220">
        <f t="shared" si="163"/>
        <v>0</v>
      </c>
      <c r="AJ1241" s="220">
        <f>IF(W584='User Input'!$C$1,1,0)</f>
        <v>0</v>
      </c>
      <c r="AK1241" s="10" t="e">
        <f t="shared" si="168"/>
        <v>#REF!</v>
      </c>
      <c r="AL1241" s="220" t="e">
        <f t="shared" si="167"/>
        <v>#REF!</v>
      </c>
      <c r="AM1241" s="220">
        <f t="shared" si="164"/>
        <v>0</v>
      </c>
      <c r="AN1241" s="220">
        <f t="shared" si="165"/>
        <v>0</v>
      </c>
      <c r="AO1241" s="224">
        <f t="shared" si="166"/>
        <v>0</v>
      </c>
    </row>
    <row r="1242" spans="1:41" s="220" customFormat="1">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220">
        <f t="shared" si="162"/>
        <v>0</v>
      </c>
      <c r="AI1242" s="220">
        <f t="shared" si="163"/>
        <v>0</v>
      </c>
      <c r="AJ1242" s="220">
        <f>IF(W585='User Input'!$C$1,1,0)</f>
        <v>0</v>
      </c>
      <c r="AK1242" s="10" t="e">
        <f t="shared" si="168"/>
        <v>#REF!</v>
      </c>
      <c r="AL1242" s="220" t="e">
        <f t="shared" si="167"/>
        <v>#REF!</v>
      </c>
      <c r="AM1242" s="220">
        <f t="shared" si="164"/>
        <v>0</v>
      </c>
      <c r="AN1242" s="220">
        <f t="shared" si="165"/>
        <v>0</v>
      </c>
      <c r="AO1242" s="224">
        <f t="shared" si="166"/>
        <v>0</v>
      </c>
    </row>
    <row r="1243" spans="1:41" s="220" customFormat="1">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220">
        <f t="shared" si="162"/>
        <v>0</v>
      </c>
      <c r="AI1243" s="220">
        <f t="shared" si="163"/>
        <v>0</v>
      </c>
      <c r="AJ1243" s="220">
        <f>IF(W586='User Input'!$C$1,1,0)</f>
        <v>0</v>
      </c>
      <c r="AK1243" s="10" t="e">
        <f t="shared" si="168"/>
        <v>#REF!</v>
      </c>
      <c r="AL1243" s="220" t="e">
        <f t="shared" si="167"/>
        <v>#REF!</v>
      </c>
      <c r="AM1243" s="220">
        <f t="shared" si="164"/>
        <v>0</v>
      </c>
      <c r="AN1243" s="220">
        <f t="shared" si="165"/>
        <v>0</v>
      </c>
      <c r="AO1243" s="224">
        <f t="shared" si="166"/>
        <v>0</v>
      </c>
    </row>
    <row r="1244" spans="1:41" s="220" customFormat="1">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220">
        <f t="shared" si="162"/>
        <v>0</v>
      </c>
      <c r="AI1244" s="220">
        <f t="shared" si="163"/>
        <v>0</v>
      </c>
      <c r="AJ1244" s="220">
        <f>IF(W587='User Input'!$C$1,1,0)</f>
        <v>0</v>
      </c>
      <c r="AK1244" s="10" t="e">
        <f t="shared" si="168"/>
        <v>#REF!</v>
      </c>
      <c r="AL1244" s="220" t="e">
        <f t="shared" si="167"/>
        <v>#REF!</v>
      </c>
      <c r="AM1244" s="220">
        <f t="shared" si="164"/>
        <v>0</v>
      </c>
      <c r="AN1244" s="220">
        <f t="shared" si="165"/>
        <v>0</v>
      </c>
      <c r="AO1244" s="224">
        <f t="shared" si="166"/>
        <v>0</v>
      </c>
    </row>
    <row r="1245" spans="1:41" s="220" customFormat="1">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220">
        <f t="shared" si="162"/>
        <v>0</v>
      </c>
      <c r="AI1245" s="220">
        <f t="shared" si="163"/>
        <v>0</v>
      </c>
      <c r="AJ1245" s="220">
        <f>IF(W588='User Input'!$C$1,1,0)</f>
        <v>0</v>
      </c>
      <c r="AK1245" s="10" t="e">
        <f t="shared" si="168"/>
        <v>#REF!</v>
      </c>
      <c r="AL1245" s="220" t="e">
        <f t="shared" si="167"/>
        <v>#REF!</v>
      </c>
      <c r="AM1245" s="220">
        <f t="shared" si="164"/>
        <v>0</v>
      </c>
      <c r="AN1245" s="220">
        <f t="shared" si="165"/>
        <v>0</v>
      </c>
      <c r="AO1245" s="224">
        <f t="shared" si="166"/>
        <v>0</v>
      </c>
    </row>
    <row r="1246" spans="1:41" s="220" customFormat="1">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220">
        <f t="shared" si="162"/>
        <v>0</v>
      </c>
      <c r="AI1246" s="220">
        <f t="shared" si="163"/>
        <v>0</v>
      </c>
      <c r="AJ1246" s="220">
        <f>IF(W589='User Input'!$C$1,1,0)</f>
        <v>0</v>
      </c>
      <c r="AK1246" s="10" t="e">
        <f t="shared" si="168"/>
        <v>#REF!</v>
      </c>
      <c r="AL1246" s="220" t="e">
        <f t="shared" si="167"/>
        <v>#REF!</v>
      </c>
      <c r="AM1246" s="220">
        <f t="shared" si="164"/>
        <v>0</v>
      </c>
      <c r="AN1246" s="220">
        <f t="shared" si="165"/>
        <v>0</v>
      </c>
      <c r="AO1246" s="224">
        <f t="shared" si="166"/>
        <v>0</v>
      </c>
    </row>
    <row r="1247" spans="1:41" s="220" customFormat="1">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220">
        <f t="shared" ref="AH1247:AH1310" si="169">AC590*AB590</f>
        <v>0</v>
      </c>
      <c r="AI1247" s="220">
        <f t="shared" ref="AI1247:AI1310" si="170">AD590*AB590</f>
        <v>0</v>
      </c>
      <c r="AJ1247" s="220">
        <f>IF(W590='User Input'!$C$1,1,0)</f>
        <v>0</v>
      </c>
      <c r="AK1247" s="10" t="e">
        <f t="shared" si="168"/>
        <v>#REF!</v>
      </c>
      <c r="AL1247" s="220" t="e">
        <f t="shared" si="167"/>
        <v>#REF!</v>
      </c>
      <c r="AM1247" s="220">
        <f t="shared" ref="AM1247:AM1310" si="171">V590</f>
        <v>0</v>
      </c>
      <c r="AN1247" s="220">
        <f t="shared" ref="AN1247:AN1310" si="172">X590</f>
        <v>0</v>
      </c>
      <c r="AO1247" s="224">
        <f t="shared" ref="AO1247:AO1310" si="173">AA590</f>
        <v>0</v>
      </c>
    </row>
    <row r="1248" spans="1:41" s="220" customFormat="1">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220">
        <f t="shared" si="169"/>
        <v>0</v>
      </c>
      <c r="AI1248" s="220">
        <f t="shared" si="170"/>
        <v>0</v>
      </c>
      <c r="AJ1248" s="220">
        <f>IF(W591='User Input'!$C$1,1,0)</f>
        <v>0</v>
      </c>
      <c r="AK1248" s="10" t="e">
        <f t="shared" si="168"/>
        <v>#REF!</v>
      </c>
      <c r="AL1248" s="220" t="e">
        <f t="shared" si="167"/>
        <v>#REF!</v>
      </c>
      <c r="AM1248" s="220">
        <f t="shared" si="171"/>
        <v>0</v>
      </c>
      <c r="AN1248" s="220">
        <f t="shared" si="172"/>
        <v>0</v>
      </c>
      <c r="AO1248" s="224">
        <f t="shared" si="173"/>
        <v>0</v>
      </c>
    </row>
    <row r="1249" spans="1:41" s="220" customFormat="1">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220">
        <f t="shared" si="169"/>
        <v>0</v>
      </c>
      <c r="AI1249" s="220">
        <f t="shared" si="170"/>
        <v>0</v>
      </c>
      <c r="AJ1249" s="220">
        <f>IF(W592='User Input'!$C$1,1,0)</f>
        <v>0</v>
      </c>
      <c r="AK1249" s="10" t="e">
        <f t="shared" si="168"/>
        <v>#REF!</v>
      </c>
      <c r="AL1249" s="220" t="e">
        <f t="shared" si="167"/>
        <v>#REF!</v>
      </c>
      <c r="AM1249" s="220">
        <f t="shared" si="171"/>
        <v>0</v>
      </c>
      <c r="AN1249" s="220">
        <f t="shared" si="172"/>
        <v>0</v>
      </c>
      <c r="AO1249" s="224">
        <f t="shared" si="173"/>
        <v>0</v>
      </c>
    </row>
    <row r="1250" spans="1:41" s="220" customFormat="1">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220">
        <f t="shared" si="169"/>
        <v>0</v>
      </c>
      <c r="AI1250" s="220">
        <f t="shared" si="170"/>
        <v>0</v>
      </c>
      <c r="AJ1250" s="220">
        <f>IF(W593='User Input'!$C$1,1,0)</f>
        <v>0</v>
      </c>
      <c r="AK1250" s="10" t="e">
        <f t="shared" si="168"/>
        <v>#REF!</v>
      </c>
      <c r="AL1250" s="220" t="e">
        <f t="shared" si="167"/>
        <v>#REF!</v>
      </c>
      <c r="AM1250" s="220">
        <f t="shared" si="171"/>
        <v>0</v>
      </c>
      <c r="AN1250" s="220">
        <f t="shared" si="172"/>
        <v>0</v>
      </c>
      <c r="AO1250" s="224">
        <f t="shared" si="173"/>
        <v>0</v>
      </c>
    </row>
    <row r="1251" spans="1:41" s="220" customFormat="1">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220">
        <f t="shared" si="169"/>
        <v>0</v>
      </c>
      <c r="AI1251" s="220">
        <f t="shared" si="170"/>
        <v>0</v>
      </c>
      <c r="AJ1251" s="220">
        <f>IF(W594='User Input'!$C$1,1,0)</f>
        <v>0</v>
      </c>
      <c r="AK1251" s="10" t="e">
        <f t="shared" si="168"/>
        <v>#REF!</v>
      </c>
      <c r="AL1251" s="220" t="e">
        <f t="shared" si="167"/>
        <v>#REF!</v>
      </c>
      <c r="AM1251" s="220">
        <f t="shared" si="171"/>
        <v>0</v>
      </c>
      <c r="AN1251" s="220">
        <f t="shared" si="172"/>
        <v>0</v>
      </c>
      <c r="AO1251" s="224">
        <f t="shared" si="173"/>
        <v>0</v>
      </c>
    </row>
    <row r="1252" spans="1:41" s="220" customFormat="1">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220">
        <f t="shared" si="169"/>
        <v>0</v>
      </c>
      <c r="AI1252" s="220">
        <f t="shared" si="170"/>
        <v>0</v>
      </c>
      <c r="AJ1252" s="220">
        <f>IF(W595='User Input'!$C$1,1,0)</f>
        <v>0</v>
      </c>
      <c r="AK1252" s="10" t="e">
        <f t="shared" si="168"/>
        <v>#REF!</v>
      </c>
      <c r="AL1252" s="220" t="e">
        <f t="shared" si="167"/>
        <v>#REF!</v>
      </c>
      <c r="AM1252" s="220">
        <f t="shared" si="171"/>
        <v>0</v>
      </c>
      <c r="AN1252" s="220">
        <f t="shared" si="172"/>
        <v>0</v>
      </c>
      <c r="AO1252" s="224">
        <f t="shared" si="173"/>
        <v>0</v>
      </c>
    </row>
    <row r="1253" spans="1:41" s="220" customFormat="1">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220">
        <f t="shared" si="169"/>
        <v>0</v>
      </c>
      <c r="AI1253" s="220">
        <f t="shared" si="170"/>
        <v>0</v>
      </c>
      <c r="AJ1253" s="220">
        <f>IF(W596='User Input'!$C$1,1,0)</f>
        <v>0</v>
      </c>
      <c r="AK1253" s="10" t="e">
        <f t="shared" si="168"/>
        <v>#REF!</v>
      </c>
      <c r="AL1253" s="220" t="e">
        <f t="shared" si="167"/>
        <v>#REF!</v>
      </c>
      <c r="AM1253" s="220">
        <f t="shared" si="171"/>
        <v>0</v>
      </c>
      <c r="AN1253" s="220">
        <f t="shared" si="172"/>
        <v>0</v>
      </c>
      <c r="AO1253" s="224">
        <f t="shared" si="173"/>
        <v>0</v>
      </c>
    </row>
    <row r="1254" spans="1:41" s="220" customFormat="1">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220">
        <f t="shared" si="169"/>
        <v>0</v>
      </c>
      <c r="AI1254" s="220">
        <f t="shared" si="170"/>
        <v>0</v>
      </c>
      <c r="AJ1254" s="220">
        <f>IF(W597='User Input'!$C$1,1,0)</f>
        <v>0</v>
      </c>
      <c r="AK1254" s="10" t="e">
        <f t="shared" si="168"/>
        <v>#REF!</v>
      </c>
      <c r="AL1254" s="220" t="e">
        <f t="shared" si="167"/>
        <v>#REF!</v>
      </c>
      <c r="AM1254" s="220">
        <f t="shared" si="171"/>
        <v>0</v>
      </c>
      <c r="AN1254" s="220">
        <f t="shared" si="172"/>
        <v>0</v>
      </c>
      <c r="AO1254" s="224">
        <f t="shared" si="173"/>
        <v>0</v>
      </c>
    </row>
    <row r="1255" spans="1:41" s="220" customFormat="1">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220">
        <f t="shared" si="169"/>
        <v>0</v>
      </c>
      <c r="AI1255" s="220">
        <f t="shared" si="170"/>
        <v>0</v>
      </c>
      <c r="AJ1255" s="220">
        <f>IF(W598='User Input'!$C$1,1,0)</f>
        <v>0</v>
      </c>
      <c r="AK1255" s="10" t="e">
        <f t="shared" si="168"/>
        <v>#REF!</v>
      </c>
      <c r="AL1255" s="220" t="e">
        <f t="shared" si="167"/>
        <v>#REF!</v>
      </c>
      <c r="AM1255" s="220">
        <f t="shared" si="171"/>
        <v>0</v>
      </c>
      <c r="AN1255" s="220">
        <f t="shared" si="172"/>
        <v>0</v>
      </c>
      <c r="AO1255" s="224">
        <f t="shared" si="173"/>
        <v>0</v>
      </c>
    </row>
    <row r="1256" spans="1:41" s="220" customFormat="1">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220">
        <f t="shared" si="169"/>
        <v>0</v>
      </c>
      <c r="AI1256" s="220">
        <f t="shared" si="170"/>
        <v>0</v>
      </c>
      <c r="AJ1256" s="220">
        <f>IF(W599='User Input'!$C$1,1,0)</f>
        <v>0</v>
      </c>
      <c r="AK1256" s="10" t="e">
        <f t="shared" si="168"/>
        <v>#REF!</v>
      </c>
      <c r="AL1256" s="220" t="e">
        <f t="shared" si="167"/>
        <v>#REF!</v>
      </c>
      <c r="AM1256" s="220">
        <f t="shared" si="171"/>
        <v>0</v>
      </c>
      <c r="AN1256" s="220">
        <f t="shared" si="172"/>
        <v>0</v>
      </c>
      <c r="AO1256" s="224">
        <f t="shared" si="173"/>
        <v>0</v>
      </c>
    </row>
    <row r="1257" spans="1:41" s="220" customFormat="1">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220">
        <f t="shared" si="169"/>
        <v>0</v>
      </c>
      <c r="AI1257" s="220">
        <f t="shared" si="170"/>
        <v>0</v>
      </c>
      <c r="AJ1257" s="220">
        <f>IF(W600='User Input'!$C$1,1,0)</f>
        <v>0</v>
      </c>
      <c r="AK1257" s="10" t="e">
        <f t="shared" si="168"/>
        <v>#REF!</v>
      </c>
      <c r="AL1257" s="220" t="e">
        <f t="shared" si="167"/>
        <v>#REF!</v>
      </c>
      <c r="AM1257" s="220">
        <f t="shared" si="171"/>
        <v>0</v>
      </c>
      <c r="AN1257" s="220">
        <f t="shared" si="172"/>
        <v>0</v>
      </c>
      <c r="AO1257" s="224">
        <f t="shared" si="173"/>
        <v>0</v>
      </c>
    </row>
    <row r="1258" spans="1:41" s="220" customFormat="1">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220">
        <f t="shared" si="169"/>
        <v>0</v>
      </c>
      <c r="AI1258" s="220">
        <f t="shared" si="170"/>
        <v>0</v>
      </c>
      <c r="AJ1258" s="220">
        <f>IF(W601='User Input'!$C$1,1,0)</f>
        <v>0</v>
      </c>
      <c r="AK1258" s="10" t="e">
        <f t="shared" si="168"/>
        <v>#REF!</v>
      </c>
      <c r="AL1258" s="220" t="e">
        <f t="shared" si="167"/>
        <v>#REF!</v>
      </c>
      <c r="AM1258" s="220">
        <f t="shared" si="171"/>
        <v>0</v>
      </c>
      <c r="AN1258" s="220">
        <f t="shared" si="172"/>
        <v>0</v>
      </c>
      <c r="AO1258" s="224">
        <f t="shared" si="173"/>
        <v>0</v>
      </c>
    </row>
    <row r="1259" spans="1:41" s="220" customFormat="1">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220">
        <f t="shared" si="169"/>
        <v>0</v>
      </c>
      <c r="AI1259" s="220">
        <f t="shared" si="170"/>
        <v>0</v>
      </c>
      <c r="AJ1259" s="220">
        <f>IF(W602='User Input'!$C$1,1,0)</f>
        <v>0</v>
      </c>
      <c r="AK1259" s="10" t="e">
        <f t="shared" si="168"/>
        <v>#REF!</v>
      </c>
      <c r="AL1259" s="220" t="e">
        <f t="shared" si="167"/>
        <v>#REF!</v>
      </c>
      <c r="AM1259" s="220">
        <f t="shared" si="171"/>
        <v>0</v>
      </c>
      <c r="AN1259" s="220">
        <f t="shared" si="172"/>
        <v>0</v>
      </c>
      <c r="AO1259" s="224">
        <f t="shared" si="173"/>
        <v>0</v>
      </c>
    </row>
    <row r="1260" spans="1:41" s="220" customFormat="1">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220">
        <f t="shared" si="169"/>
        <v>0</v>
      </c>
      <c r="AI1260" s="220">
        <f t="shared" si="170"/>
        <v>0</v>
      </c>
      <c r="AJ1260" s="220">
        <f>IF(W603='User Input'!$C$1,1,0)</f>
        <v>0</v>
      </c>
      <c r="AK1260" s="10" t="e">
        <f t="shared" si="168"/>
        <v>#REF!</v>
      </c>
      <c r="AL1260" s="220" t="e">
        <f t="shared" si="167"/>
        <v>#REF!</v>
      </c>
      <c r="AM1260" s="220">
        <f t="shared" si="171"/>
        <v>0</v>
      </c>
      <c r="AN1260" s="220">
        <f t="shared" si="172"/>
        <v>0</v>
      </c>
      <c r="AO1260" s="224">
        <f t="shared" si="173"/>
        <v>0</v>
      </c>
    </row>
    <row r="1261" spans="1:41" s="220" customFormat="1">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220">
        <f t="shared" si="169"/>
        <v>0</v>
      </c>
      <c r="AI1261" s="220">
        <f t="shared" si="170"/>
        <v>0</v>
      </c>
      <c r="AJ1261" s="220">
        <f>IF(W604='User Input'!$C$1,1,0)</f>
        <v>0</v>
      </c>
      <c r="AK1261" s="10" t="e">
        <f t="shared" si="168"/>
        <v>#REF!</v>
      </c>
      <c r="AL1261" s="220" t="e">
        <f t="shared" si="167"/>
        <v>#REF!</v>
      </c>
      <c r="AM1261" s="220">
        <f t="shared" si="171"/>
        <v>0</v>
      </c>
      <c r="AN1261" s="220">
        <f t="shared" si="172"/>
        <v>0</v>
      </c>
      <c r="AO1261" s="224">
        <f t="shared" si="173"/>
        <v>0</v>
      </c>
    </row>
    <row r="1262" spans="1:41" s="220" customFormat="1">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220">
        <f t="shared" si="169"/>
        <v>0</v>
      </c>
      <c r="AI1262" s="220">
        <f t="shared" si="170"/>
        <v>0</v>
      </c>
      <c r="AJ1262" s="220">
        <f>IF(W605='User Input'!$C$1,1,0)</f>
        <v>0</v>
      </c>
      <c r="AK1262" s="10" t="e">
        <f t="shared" si="168"/>
        <v>#REF!</v>
      </c>
      <c r="AL1262" s="220" t="e">
        <f t="shared" si="167"/>
        <v>#REF!</v>
      </c>
      <c r="AM1262" s="220">
        <f t="shared" si="171"/>
        <v>0</v>
      </c>
      <c r="AN1262" s="220">
        <f t="shared" si="172"/>
        <v>0</v>
      </c>
      <c r="AO1262" s="224">
        <f t="shared" si="173"/>
        <v>0</v>
      </c>
    </row>
    <row r="1263" spans="1:41" s="220" customFormat="1">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220">
        <f t="shared" si="169"/>
        <v>0</v>
      </c>
      <c r="AI1263" s="220">
        <f t="shared" si="170"/>
        <v>0</v>
      </c>
      <c r="AJ1263" s="220">
        <f>IF(W606='User Input'!$C$1,1,0)</f>
        <v>0</v>
      </c>
      <c r="AK1263" s="10" t="e">
        <f t="shared" si="168"/>
        <v>#REF!</v>
      </c>
      <c r="AL1263" s="220" t="e">
        <f t="shared" si="167"/>
        <v>#REF!</v>
      </c>
      <c r="AM1263" s="220">
        <f t="shared" si="171"/>
        <v>0</v>
      </c>
      <c r="AN1263" s="220">
        <f t="shared" si="172"/>
        <v>0</v>
      </c>
      <c r="AO1263" s="224">
        <f t="shared" si="173"/>
        <v>0</v>
      </c>
    </row>
    <row r="1264" spans="1:41" s="220" customFormat="1">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220">
        <f t="shared" si="169"/>
        <v>0</v>
      </c>
      <c r="AI1264" s="220">
        <f t="shared" si="170"/>
        <v>0</v>
      </c>
      <c r="AJ1264" s="220">
        <f>IF(W607='User Input'!$C$1,1,0)</f>
        <v>0</v>
      </c>
      <c r="AK1264" s="10" t="e">
        <f t="shared" si="168"/>
        <v>#REF!</v>
      </c>
      <c r="AL1264" s="220" t="e">
        <f t="shared" si="167"/>
        <v>#REF!</v>
      </c>
      <c r="AM1264" s="220">
        <f t="shared" si="171"/>
        <v>0</v>
      </c>
      <c r="AN1264" s="220">
        <f t="shared" si="172"/>
        <v>0</v>
      </c>
      <c r="AO1264" s="224">
        <f t="shared" si="173"/>
        <v>0</v>
      </c>
    </row>
    <row r="1265" spans="1:41" s="220" customFormat="1">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220">
        <f t="shared" si="169"/>
        <v>0</v>
      </c>
      <c r="AI1265" s="220">
        <f t="shared" si="170"/>
        <v>0</v>
      </c>
      <c r="AJ1265" s="220">
        <f>IF(W608='User Input'!$C$1,1,0)</f>
        <v>0</v>
      </c>
      <c r="AK1265" s="10" t="e">
        <f t="shared" si="168"/>
        <v>#REF!</v>
      </c>
      <c r="AL1265" s="220" t="e">
        <f t="shared" si="167"/>
        <v>#REF!</v>
      </c>
      <c r="AM1265" s="220">
        <f t="shared" si="171"/>
        <v>0</v>
      </c>
      <c r="AN1265" s="220">
        <f t="shared" si="172"/>
        <v>0</v>
      </c>
      <c r="AO1265" s="224">
        <f t="shared" si="173"/>
        <v>0</v>
      </c>
    </row>
    <row r="1266" spans="1:41" s="220" customFormat="1">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220">
        <f t="shared" si="169"/>
        <v>0</v>
      </c>
      <c r="AI1266" s="220">
        <f t="shared" si="170"/>
        <v>0</v>
      </c>
      <c r="AJ1266" s="220">
        <f>IF(W609='User Input'!$C$1,1,0)</f>
        <v>0</v>
      </c>
      <c r="AK1266" s="10" t="e">
        <f t="shared" si="168"/>
        <v>#REF!</v>
      </c>
      <c r="AL1266" s="220" t="e">
        <f t="shared" si="167"/>
        <v>#REF!</v>
      </c>
      <c r="AM1266" s="220">
        <f t="shared" si="171"/>
        <v>0</v>
      </c>
      <c r="AN1266" s="220">
        <f t="shared" si="172"/>
        <v>0</v>
      </c>
      <c r="AO1266" s="224">
        <f t="shared" si="173"/>
        <v>0</v>
      </c>
    </row>
    <row r="1267" spans="1:41" s="220" customFormat="1">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220">
        <f t="shared" si="169"/>
        <v>0</v>
      </c>
      <c r="AI1267" s="220">
        <f t="shared" si="170"/>
        <v>0</v>
      </c>
      <c r="AJ1267" s="220">
        <f>IF(W610='User Input'!$C$1,1,0)</f>
        <v>0</v>
      </c>
      <c r="AK1267" s="10" t="e">
        <f t="shared" si="168"/>
        <v>#REF!</v>
      </c>
      <c r="AL1267" s="220" t="e">
        <f t="shared" si="167"/>
        <v>#REF!</v>
      </c>
      <c r="AM1267" s="220">
        <f t="shared" si="171"/>
        <v>0</v>
      </c>
      <c r="AN1267" s="220">
        <f t="shared" si="172"/>
        <v>0</v>
      </c>
      <c r="AO1267" s="224">
        <f t="shared" si="173"/>
        <v>0</v>
      </c>
    </row>
    <row r="1268" spans="1:41" s="220" customFormat="1">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220">
        <f t="shared" si="169"/>
        <v>0</v>
      </c>
      <c r="AI1268" s="220">
        <f t="shared" si="170"/>
        <v>0</v>
      </c>
      <c r="AJ1268" s="220">
        <f>IF(W611='User Input'!$C$1,1,0)</f>
        <v>0</v>
      </c>
      <c r="AK1268" s="10" t="e">
        <f t="shared" si="168"/>
        <v>#REF!</v>
      </c>
      <c r="AL1268" s="220" t="e">
        <f t="shared" si="167"/>
        <v>#REF!</v>
      </c>
      <c r="AM1268" s="220">
        <f t="shared" si="171"/>
        <v>0</v>
      </c>
      <c r="AN1268" s="220">
        <f t="shared" si="172"/>
        <v>0</v>
      </c>
      <c r="AO1268" s="224">
        <f t="shared" si="173"/>
        <v>0</v>
      </c>
    </row>
    <row r="1269" spans="1:41" s="220" customFormat="1">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220">
        <f t="shared" si="169"/>
        <v>0</v>
      </c>
      <c r="AI1269" s="220">
        <f t="shared" si="170"/>
        <v>0</v>
      </c>
      <c r="AJ1269" s="220">
        <f>IF(W612='User Input'!$C$1,1,0)</f>
        <v>0</v>
      </c>
      <c r="AK1269" s="10" t="e">
        <f t="shared" si="168"/>
        <v>#REF!</v>
      </c>
      <c r="AL1269" s="220" t="e">
        <f t="shared" si="167"/>
        <v>#REF!</v>
      </c>
      <c r="AM1269" s="220">
        <f t="shared" si="171"/>
        <v>0</v>
      </c>
      <c r="AN1269" s="220">
        <f t="shared" si="172"/>
        <v>0</v>
      </c>
      <c r="AO1269" s="224">
        <f t="shared" si="173"/>
        <v>0</v>
      </c>
    </row>
    <row r="1270" spans="1:41" s="220" customFormat="1">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220">
        <f t="shared" si="169"/>
        <v>0</v>
      </c>
      <c r="AI1270" s="220">
        <f t="shared" si="170"/>
        <v>0</v>
      </c>
      <c r="AJ1270" s="220">
        <f>IF(W613='User Input'!$C$1,1,0)</f>
        <v>0</v>
      </c>
      <c r="AK1270" s="10" t="e">
        <f t="shared" si="168"/>
        <v>#REF!</v>
      </c>
      <c r="AL1270" s="220" t="e">
        <f t="shared" si="167"/>
        <v>#REF!</v>
      </c>
      <c r="AM1270" s="220">
        <f t="shared" si="171"/>
        <v>0</v>
      </c>
      <c r="AN1270" s="220">
        <f t="shared" si="172"/>
        <v>0</v>
      </c>
      <c r="AO1270" s="224">
        <f t="shared" si="173"/>
        <v>0</v>
      </c>
    </row>
    <row r="1271" spans="1:41" s="220" customFormat="1">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220">
        <f t="shared" si="169"/>
        <v>0</v>
      </c>
      <c r="AI1271" s="220">
        <f t="shared" si="170"/>
        <v>0</v>
      </c>
      <c r="AJ1271" s="220">
        <f>IF(W614='User Input'!$C$1,1,0)</f>
        <v>0</v>
      </c>
      <c r="AK1271" s="10" t="e">
        <f t="shared" si="168"/>
        <v>#REF!</v>
      </c>
      <c r="AL1271" s="220" t="e">
        <f t="shared" si="167"/>
        <v>#REF!</v>
      </c>
      <c r="AM1271" s="220">
        <f t="shared" si="171"/>
        <v>0</v>
      </c>
      <c r="AN1271" s="220">
        <f t="shared" si="172"/>
        <v>0</v>
      </c>
      <c r="AO1271" s="224">
        <f t="shared" si="173"/>
        <v>0</v>
      </c>
    </row>
    <row r="1272" spans="1:41" s="220" customFormat="1">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220">
        <f t="shared" si="169"/>
        <v>0</v>
      </c>
      <c r="AI1272" s="220">
        <f t="shared" si="170"/>
        <v>0</v>
      </c>
      <c r="AJ1272" s="220">
        <f>IF(W615='User Input'!$C$1,1,0)</f>
        <v>0</v>
      </c>
      <c r="AK1272" s="10" t="e">
        <f t="shared" si="168"/>
        <v>#REF!</v>
      </c>
      <c r="AL1272" s="220" t="e">
        <f t="shared" si="167"/>
        <v>#REF!</v>
      </c>
      <c r="AM1272" s="220">
        <f t="shared" si="171"/>
        <v>0</v>
      </c>
      <c r="AN1272" s="220">
        <f t="shared" si="172"/>
        <v>0</v>
      </c>
      <c r="AO1272" s="224">
        <f t="shared" si="173"/>
        <v>0</v>
      </c>
    </row>
    <row r="1273" spans="1:41" s="220" customFormat="1">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220">
        <f t="shared" si="169"/>
        <v>0</v>
      </c>
      <c r="AI1273" s="220">
        <f t="shared" si="170"/>
        <v>0</v>
      </c>
      <c r="AJ1273" s="220">
        <f>IF(W616='User Input'!$C$1,1,0)</f>
        <v>0</v>
      </c>
      <c r="AK1273" s="10" t="e">
        <f t="shared" si="168"/>
        <v>#REF!</v>
      </c>
      <c r="AL1273" s="220" t="e">
        <f t="shared" si="167"/>
        <v>#REF!</v>
      </c>
      <c r="AM1273" s="220">
        <f t="shared" si="171"/>
        <v>0</v>
      </c>
      <c r="AN1273" s="220">
        <f t="shared" si="172"/>
        <v>0</v>
      </c>
      <c r="AO1273" s="224">
        <f t="shared" si="173"/>
        <v>0</v>
      </c>
    </row>
    <row r="1274" spans="1:41" s="220" customFormat="1">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220">
        <f t="shared" si="169"/>
        <v>0</v>
      </c>
      <c r="AI1274" s="220">
        <f t="shared" si="170"/>
        <v>0</v>
      </c>
      <c r="AJ1274" s="220">
        <f>IF(W617='User Input'!$C$1,1,0)</f>
        <v>0</v>
      </c>
      <c r="AK1274" s="10" t="e">
        <f t="shared" si="168"/>
        <v>#REF!</v>
      </c>
      <c r="AL1274" s="220" t="e">
        <f t="shared" si="167"/>
        <v>#REF!</v>
      </c>
      <c r="AM1274" s="220">
        <f t="shared" si="171"/>
        <v>0</v>
      </c>
      <c r="AN1274" s="220">
        <f t="shared" si="172"/>
        <v>0</v>
      </c>
      <c r="AO1274" s="224">
        <f t="shared" si="173"/>
        <v>0</v>
      </c>
    </row>
    <row r="1275" spans="1:41" s="220" customFormat="1">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220">
        <f t="shared" si="169"/>
        <v>0</v>
      </c>
      <c r="AI1275" s="220">
        <f t="shared" si="170"/>
        <v>0</v>
      </c>
      <c r="AJ1275" s="220">
        <f>IF(W618='User Input'!$C$1,1,0)</f>
        <v>0</v>
      </c>
      <c r="AK1275" s="10" t="e">
        <f t="shared" si="168"/>
        <v>#REF!</v>
      </c>
      <c r="AL1275" s="220" t="e">
        <f t="shared" si="167"/>
        <v>#REF!</v>
      </c>
      <c r="AM1275" s="220">
        <f t="shared" si="171"/>
        <v>0</v>
      </c>
      <c r="AN1275" s="220">
        <f t="shared" si="172"/>
        <v>0</v>
      </c>
      <c r="AO1275" s="224">
        <f t="shared" si="173"/>
        <v>0</v>
      </c>
    </row>
    <row r="1276" spans="1:41" s="220" customFormat="1">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220">
        <f t="shared" si="169"/>
        <v>0</v>
      </c>
      <c r="AI1276" s="220">
        <f t="shared" si="170"/>
        <v>0</v>
      </c>
      <c r="AJ1276" s="220">
        <f>IF(W619='User Input'!$C$1,1,0)</f>
        <v>0</v>
      </c>
      <c r="AK1276" s="10" t="e">
        <f t="shared" si="168"/>
        <v>#REF!</v>
      </c>
      <c r="AL1276" s="220" t="e">
        <f t="shared" si="167"/>
        <v>#REF!</v>
      </c>
      <c r="AM1276" s="220">
        <f t="shared" si="171"/>
        <v>0</v>
      </c>
      <c r="AN1276" s="220">
        <f t="shared" si="172"/>
        <v>0</v>
      </c>
      <c r="AO1276" s="224">
        <f t="shared" si="173"/>
        <v>0</v>
      </c>
    </row>
    <row r="1277" spans="1:41" s="220" customFormat="1">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220">
        <f t="shared" si="169"/>
        <v>0</v>
      </c>
      <c r="AI1277" s="220">
        <f t="shared" si="170"/>
        <v>0</v>
      </c>
      <c r="AJ1277" s="220">
        <f>IF(W620='User Input'!$C$1,1,0)</f>
        <v>0</v>
      </c>
      <c r="AK1277" s="10" t="e">
        <f t="shared" si="168"/>
        <v>#REF!</v>
      </c>
      <c r="AL1277" s="220" t="e">
        <f t="shared" si="167"/>
        <v>#REF!</v>
      </c>
      <c r="AM1277" s="220">
        <f t="shared" si="171"/>
        <v>0</v>
      </c>
      <c r="AN1277" s="220">
        <f t="shared" si="172"/>
        <v>0</v>
      </c>
      <c r="AO1277" s="224">
        <f t="shared" si="173"/>
        <v>0</v>
      </c>
    </row>
    <row r="1278" spans="1:41" s="220" customFormat="1">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220">
        <f t="shared" si="169"/>
        <v>0</v>
      </c>
      <c r="AI1278" s="220">
        <f t="shared" si="170"/>
        <v>0</v>
      </c>
      <c r="AJ1278" s="220">
        <f>IF(W621='User Input'!$C$1,1,0)</f>
        <v>0</v>
      </c>
      <c r="AK1278" s="10" t="e">
        <f t="shared" si="168"/>
        <v>#REF!</v>
      </c>
      <c r="AL1278" s="220" t="e">
        <f t="shared" si="167"/>
        <v>#REF!</v>
      </c>
      <c r="AM1278" s="220">
        <f t="shared" si="171"/>
        <v>0</v>
      </c>
      <c r="AN1278" s="220">
        <f t="shared" si="172"/>
        <v>0</v>
      </c>
      <c r="AO1278" s="224">
        <f t="shared" si="173"/>
        <v>0</v>
      </c>
    </row>
    <row r="1279" spans="1:41" s="220" customFormat="1">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220">
        <f t="shared" si="169"/>
        <v>0</v>
      </c>
      <c r="AI1279" s="220">
        <f t="shared" si="170"/>
        <v>0</v>
      </c>
      <c r="AJ1279" s="220">
        <f>IF(W622='User Input'!$C$1,1,0)</f>
        <v>0</v>
      </c>
      <c r="AK1279" s="10" t="e">
        <f t="shared" si="168"/>
        <v>#REF!</v>
      </c>
      <c r="AL1279" s="220" t="e">
        <f t="shared" si="167"/>
        <v>#REF!</v>
      </c>
      <c r="AM1279" s="220">
        <f t="shared" si="171"/>
        <v>0</v>
      </c>
      <c r="AN1279" s="220">
        <f t="shared" si="172"/>
        <v>0</v>
      </c>
      <c r="AO1279" s="224">
        <f t="shared" si="173"/>
        <v>0</v>
      </c>
    </row>
    <row r="1280" spans="1:41" s="220" customFormat="1">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220">
        <f t="shared" si="169"/>
        <v>0</v>
      </c>
      <c r="AI1280" s="220">
        <f t="shared" si="170"/>
        <v>0</v>
      </c>
      <c r="AJ1280" s="220">
        <f>IF(W623='User Input'!$C$1,1,0)</f>
        <v>0</v>
      </c>
      <c r="AK1280" s="10" t="e">
        <f t="shared" si="168"/>
        <v>#REF!</v>
      </c>
      <c r="AL1280" s="220" t="e">
        <f t="shared" si="167"/>
        <v>#REF!</v>
      </c>
      <c r="AM1280" s="220">
        <f t="shared" si="171"/>
        <v>0</v>
      </c>
      <c r="AN1280" s="220">
        <f t="shared" si="172"/>
        <v>0</v>
      </c>
      <c r="AO1280" s="224">
        <f t="shared" si="173"/>
        <v>0</v>
      </c>
    </row>
    <row r="1281" spans="1:41" s="220" customFormat="1">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220">
        <f t="shared" si="169"/>
        <v>0</v>
      </c>
      <c r="AI1281" s="220">
        <f t="shared" si="170"/>
        <v>0</v>
      </c>
      <c r="AJ1281" s="220">
        <f>IF(W624='User Input'!$C$1,1,0)</f>
        <v>0</v>
      </c>
      <c r="AK1281" s="10" t="e">
        <f t="shared" si="168"/>
        <v>#REF!</v>
      </c>
      <c r="AL1281" s="220" t="e">
        <f t="shared" si="167"/>
        <v>#REF!</v>
      </c>
      <c r="AM1281" s="220">
        <f t="shared" si="171"/>
        <v>0</v>
      </c>
      <c r="AN1281" s="220">
        <f t="shared" si="172"/>
        <v>0</v>
      </c>
      <c r="AO1281" s="224">
        <f t="shared" si="173"/>
        <v>0</v>
      </c>
    </row>
    <row r="1282" spans="1:41" s="220" customFormat="1">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220">
        <f t="shared" si="169"/>
        <v>0</v>
      </c>
      <c r="AI1282" s="220">
        <f t="shared" si="170"/>
        <v>0</v>
      </c>
      <c r="AJ1282" s="220">
        <f>IF(W625='User Input'!$C$1,1,0)</f>
        <v>0</v>
      </c>
      <c r="AK1282" s="10" t="e">
        <f t="shared" si="168"/>
        <v>#REF!</v>
      </c>
      <c r="AL1282" s="220" t="e">
        <f t="shared" si="167"/>
        <v>#REF!</v>
      </c>
      <c r="AM1282" s="220">
        <f t="shared" si="171"/>
        <v>0</v>
      </c>
      <c r="AN1282" s="220">
        <f t="shared" si="172"/>
        <v>0</v>
      </c>
      <c r="AO1282" s="224">
        <f t="shared" si="173"/>
        <v>0</v>
      </c>
    </row>
    <row r="1283" spans="1:41" s="220" customFormat="1">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220">
        <f t="shared" si="169"/>
        <v>0</v>
      </c>
      <c r="AI1283" s="220">
        <f t="shared" si="170"/>
        <v>0</v>
      </c>
      <c r="AJ1283" s="220">
        <f>IF(W626='User Input'!$C$1,1,0)</f>
        <v>0</v>
      </c>
      <c r="AK1283" s="10" t="e">
        <f t="shared" si="168"/>
        <v>#REF!</v>
      </c>
      <c r="AL1283" s="220" t="e">
        <f t="shared" ref="AL1283:AL1346" si="174">IF(AK1283=AK1282,0,AK1283)</f>
        <v>#REF!</v>
      </c>
      <c r="AM1283" s="220">
        <f t="shared" si="171"/>
        <v>0</v>
      </c>
      <c r="AN1283" s="220">
        <f t="shared" si="172"/>
        <v>0</v>
      </c>
      <c r="AO1283" s="224">
        <f t="shared" si="173"/>
        <v>0</v>
      </c>
    </row>
    <row r="1284" spans="1:41" s="220" customFormat="1">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220">
        <f t="shared" si="169"/>
        <v>0</v>
      </c>
      <c r="AI1284" s="220">
        <f t="shared" si="170"/>
        <v>0</v>
      </c>
      <c r="AJ1284" s="220">
        <f>IF(W627='User Input'!$C$1,1,0)</f>
        <v>0</v>
      </c>
      <c r="AK1284" s="10" t="e">
        <f t="shared" ref="AK1284:AK1347" si="175">AJ1284+AK1283</f>
        <v>#REF!</v>
      </c>
      <c r="AL1284" s="220" t="e">
        <f t="shared" si="174"/>
        <v>#REF!</v>
      </c>
      <c r="AM1284" s="220">
        <f t="shared" si="171"/>
        <v>0</v>
      </c>
      <c r="AN1284" s="220">
        <f t="shared" si="172"/>
        <v>0</v>
      </c>
      <c r="AO1284" s="224">
        <f t="shared" si="173"/>
        <v>0</v>
      </c>
    </row>
    <row r="1285" spans="1:41" s="220" customFormat="1">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220">
        <f t="shared" si="169"/>
        <v>0</v>
      </c>
      <c r="AI1285" s="220">
        <f t="shared" si="170"/>
        <v>0</v>
      </c>
      <c r="AJ1285" s="220">
        <f>IF(W628='User Input'!$C$1,1,0)</f>
        <v>0</v>
      </c>
      <c r="AK1285" s="10" t="e">
        <f t="shared" si="175"/>
        <v>#REF!</v>
      </c>
      <c r="AL1285" s="220" t="e">
        <f t="shared" si="174"/>
        <v>#REF!</v>
      </c>
      <c r="AM1285" s="220">
        <f t="shared" si="171"/>
        <v>0</v>
      </c>
      <c r="AN1285" s="220">
        <f t="shared" si="172"/>
        <v>0</v>
      </c>
      <c r="AO1285" s="224">
        <f t="shared" si="173"/>
        <v>0</v>
      </c>
    </row>
    <row r="1286" spans="1:41" s="220" customFormat="1">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220">
        <f t="shared" si="169"/>
        <v>0</v>
      </c>
      <c r="AI1286" s="220">
        <f t="shared" si="170"/>
        <v>0</v>
      </c>
      <c r="AJ1286" s="220">
        <f>IF(W629='User Input'!$C$1,1,0)</f>
        <v>0</v>
      </c>
      <c r="AK1286" s="10" t="e">
        <f t="shared" si="175"/>
        <v>#REF!</v>
      </c>
      <c r="AL1286" s="220" t="e">
        <f t="shared" si="174"/>
        <v>#REF!</v>
      </c>
      <c r="AM1286" s="220">
        <f t="shared" si="171"/>
        <v>0</v>
      </c>
      <c r="AN1286" s="220">
        <f t="shared" si="172"/>
        <v>0</v>
      </c>
      <c r="AO1286" s="224">
        <f t="shared" si="173"/>
        <v>0</v>
      </c>
    </row>
    <row r="1287" spans="1:41" s="220" customFormat="1">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220">
        <f t="shared" si="169"/>
        <v>0</v>
      </c>
      <c r="AI1287" s="220">
        <f t="shared" si="170"/>
        <v>0</v>
      </c>
      <c r="AJ1287" s="220">
        <f>IF(W630='User Input'!$C$1,1,0)</f>
        <v>0</v>
      </c>
      <c r="AK1287" s="10" t="e">
        <f t="shared" si="175"/>
        <v>#REF!</v>
      </c>
      <c r="AL1287" s="220" t="e">
        <f t="shared" si="174"/>
        <v>#REF!</v>
      </c>
      <c r="AM1287" s="220">
        <f t="shared" si="171"/>
        <v>0</v>
      </c>
      <c r="AN1287" s="220">
        <f t="shared" si="172"/>
        <v>0</v>
      </c>
      <c r="AO1287" s="224">
        <f t="shared" si="173"/>
        <v>0</v>
      </c>
    </row>
    <row r="1288" spans="1:41" s="220" customFormat="1">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220">
        <f t="shared" si="169"/>
        <v>0</v>
      </c>
      <c r="AI1288" s="220">
        <f t="shared" si="170"/>
        <v>0</v>
      </c>
      <c r="AJ1288" s="220">
        <f>IF(W631='User Input'!$C$1,1,0)</f>
        <v>0</v>
      </c>
      <c r="AK1288" s="10" t="e">
        <f t="shared" si="175"/>
        <v>#REF!</v>
      </c>
      <c r="AL1288" s="220" t="e">
        <f t="shared" si="174"/>
        <v>#REF!</v>
      </c>
      <c r="AM1288" s="220">
        <f t="shared" si="171"/>
        <v>0</v>
      </c>
      <c r="AN1288" s="220">
        <f t="shared" si="172"/>
        <v>0</v>
      </c>
      <c r="AO1288" s="224">
        <f t="shared" si="173"/>
        <v>0</v>
      </c>
    </row>
    <row r="1289" spans="1:41" s="220" customFormat="1">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220">
        <f t="shared" si="169"/>
        <v>0</v>
      </c>
      <c r="AI1289" s="220">
        <f t="shared" si="170"/>
        <v>0</v>
      </c>
      <c r="AJ1289" s="220">
        <f>IF(W632='User Input'!$C$1,1,0)</f>
        <v>0</v>
      </c>
      <c r="AK1289" s="10" t="e">
        <f t="shared" si="175"/>
        <v>#REF!</v>
      </c>
      <c r="AL1289" s="220" t="e">
        <f t="shared" si="174"/>
        <v>#REF!</v>
      </c>
      <c r="AM1289" s="220">
        <f t="shared" si="171"/>
        <v>0</v>
      </c>
      <c r="AN1289" s="220">
        <f t="shared" si="172"/>
        <v>0</v>
      </c>
      <c r="AO1289" s="224">
        <f t="shared" si="173"/>
        <v>0</v>
      </c>
    </row>
    <row r="1290" spans="1:41" s="220" customFormat="1">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220">
        <f t="shared" si="169"/>
        <v>0</v>
      </c>
      <c r="AI1290" s="220">
        <f t="shared" si="170"/>
        <v>0</v>
      </c>
      <c r="AJ1290" s="220">
        <f>IF(W633='User Input'!$C$1,1,0)</f>
        <v>0</v>
      </c>
      <c r="AK1290" s="10" t="e">
        <f t="shared" si="175"/>
        <v>#REF!</v>
      </c>
      <c r="AL1290" s="220" t="e">
        <f t="shared" si="174"/>
        <v>#REF!</v>
      </c>
      <c r="AM1290" s="220">
        <f t="shared" si="171"/>
        <v>0</v>
      </c>
      <c r="AN1290" s="220">
        <f t="shared" si="172"/>
        <v>0</v>
      </c>
      <c r="AO1290" s="224">
        <f t="shared" si="173"/>
        <v>0</v>
      </c>
    </row>
    <row r="1291" spans="1:41" s="220" customFormat="1">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220">
        <f t="shared" si="169"/>
        <v>0</v>
      </c>
      <c r="AI1291" s="220">
        <f t="shared" si="170"/>
        <v>0</v>
      </c>
      <c r="AJ1291" s="220">
        <f>IF(W634='User Input'!$C$1,1,0)</f>
        <v>0</v>
      </c>
      <c r="AK1291" s="10" t="e">
        <f t="shared" si="175"/>
        <v>#REF!</v>
      </c>
      <c r="AL1291" s="220" t="e">
        <f t="shared" si="174"/>
        <v>#REF!</v>
      </c>
      <c r="AM1291" s="220">
        <f t="shared" si="171"/>
        <v>0</v>
      </c>
      <c r="AN1291" s="220">
        <f t="shared" si="172"/>
        <v>0</v>
      </c>
      <c r="AO1291" s="224">
        <f t="shared" si="173"/>
        <v>0</v>
      </c>
    </row>
    <row r="1292" spans="1:41" s="220" customFormat="1">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220">
        <f t="shared" si="169"/>
        <v>0</v>
      </c>
      <c r="AI1292" s="220">
        <f t="shared" si="170"/>
        <v>0</v>
      </c>
      <c r="AJ1292" s="220">
        <f>IF(W635='User Input'!$C$1,1,0)</f>
        <v>0</v>
      </c>
      <c r="AK1292" s="10" t="e">
        <f t="shared" si="175"/>
        <v>#REF!</v>
      </c>
      <c r="AL1292" s="220" t="e">
        <f t="shared" si="174"/>
        <v>#REF!</v>
      </c>
      <c r="AM1292" s="220">
        <f t="shared" si="171"/>
        <v>0</v>
      </c>
      <c r="AN1292" s="220">
        <f t="shared" si="172"/>
        <v>0</v>
      </c>
      <c r="AO1292" s="224">
        <f t="shared" si="173"/>
        <v>0</v>
      </c>
    </row>
    <row r="1293" spans="1:41" s="220" customFormat="1">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220">
        <f t="shared" si="169"/>
        <v>0</v>
      </c>
      <c r="AI1293" s="220">
        <f t="shared" si="170"/>
        <v>0</v>
      </c>
      <c r="AJ1293" s="220">
        <f>IF(W636='User Input'!$C$1,1,0)</f>
        <v>0</v>
      </c>
      <c r="AK1293" s="10" t="e">
        <f t="shared" si="175"/>
        <v>#REF!</v>
      </c>
      <c r="AL1293" s="220" t="e">
        <f t="shared" si="174"/>
        <v>#REF!</v>
      </c>
      <c r="AM1293" s="220">
        <f t="shared" si="171"/>
        <v>0</v>
      </c>
      <c r="AN1293" s="220">
        <f t="shared" si="172"/>
        <v>0</v>
      </c>
      <c r="AO1293" s="224">
        <f t="shared" si="173"/>
        <v>0</v>
      </c>
    </row>
    <row r="1294" spans="1:41" s="220" customFormat="1">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220">
        <f t="shared" si="169"/>
        <v>0</v>
      </c>
      <c r="AI1294" s="220">
        <f t="shared" si="170"/>
        <v>0</v>
      </c>
      <c r="AJ1294" s="220">
        <f>IF(W637='User Input'!$C$1,1,0)</f>
        <v>0</v>
      </c>
      <c r="AK1294" s="10" t="e">
        <f t="shared" si="175"/>
        <v>#REF!</v>
      </c>
      <c r="AL1294" s="220" t="e">
        <f t="shared" si="174"/>
        <v>#REF!</v>
      </c>
      <c r="AM1294" s="220">
        <f t="shared" si="171"/>
        <v>0</v>
      </c>
      <c r="AN1294" s="220">
        <f t="shared" si="172"/>
        <v>0</v>
      </c>
      <c r="AO1294" s="224">
        <f t="shared" si="173"/>
        <v>0</v>
      </c>
    </row>
    <row r="1295" spans="1:41" s="220" customFormat="1">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220">
        <f t="shared" si="169"/>
        <v>0</v>
      </c>
      <c r="AI1295" s="220">
        <f t="shared" si="170"/>
        <v>0</v>
      </c>
      <c r="AJ1295" s="220">
        <f>IF(W638='User Input'!$C$1,1,0)</f>
        <v>0</v>
      </c>
      <c r="AK1295" s="10" t="e">
        <f t="shared" si="175"/>
        <v>#REF!</v>
      </c>
      <c r="AL1295" s="220" t="e">
        <f t="shared" si="174"/>
        <v>#REF!</v>
      </c>
      <c r="AM1295" s="220">
        <f t="shared" si="171"/>
        <v>0</v>
      </c>
      <c r="AN1295" s="220">
        <f t="shared" si="172"/>
        <v>0</v>
      </c>
      <c r="AO1295" s="224">
        <f t="shared" si="173"/>
        <v>0</v>
      </c>
    </row>
    <row r="1296" spans="1:41" s="220" customFormat="1">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220">
        <f t="shared" si="169"/>
        <v>0</v>
      </c>
      <c r="AI1296" s="220">
        <f t="shared" si="170"/>
        <v>0</v>
      </c>
      <c r="AJ1296" s="220">
        <f>IF(W639='User Input'!$C$1,1,0)</f>
        <v>0</v>
      </c>
      <c r="AK1296" s="10" t="e">
        <f t="shared" si="175"/>
        <v>#REF!</v>
      </c>
      <c r="AL1296" s="220" t="e">
        <f t="shared" si="174"/>
        <v>#REF!</v>
      </c>
      <c r="AM1296" s="220">
        <f t="shared" si="171"/>
        <v>0</v>
      </c>
      <c r="AN1296" s="220">
        <f t="shared" si="172"/>
        <v>0</v>
      </c>
      <c r="AO1296" s="224">
        <f t="shared" si="173"/>
        <v>0</v>
      </c>
    </row>
    <row r="1297" spans="1:41" s="220" customFormat="1">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220">
        <f t="shared" si="169"/>
        <v>0</v>
      </c>
      <c r="AI1297" s="220">
        <f t="shared" si="170"/>
        <v>0</v>
      </c>
      <c r="AJ1297" s="220">
        <f>IF(W640='User Input'!$C$1,1,0)</f>
        <v>0</v>
      </c>
      <c r="AK1297" s="10" t="e">
        <f t="shared" si="175"/>
        <v>#REF!</v>
      </c>
      <c r="AL1297" s="220" t="e">
        <f t="shared" si="174"/>
        <v>#REF!</v>
      </c>
      <c r="AM1297" s="220">
        <f t="shared" si="171"/>
        <v>0</v>
      </c>
      <c r="AN1297" s="220">
        <f t="shared" si="172"/>
        <v>0</v>
      </c>
      <c r="AO1297" s="224">
        <f t="shared" si="173"/>
        <v>0</v>
      </c>
    </row>
    <row r="1298" spans="1:41" s="220" customFormat="1">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220">
        <f t="shared" si="169"/>
        <v>0</v>
      </c>
      <c r="AI1298" s="220">
        <f t="shared" si="170"/>
        <v>0</v>
      </c>
      <c r="AJ1298" s="220">
        <f>IF(W641='User Input'!$C$1,1,0)</f>
        <v>0</v>
      </c>
      <c r="AK1298" s="10" t="e">
        <f t="shared" si="175"/>
        <v>#REF!</v>
      </c>
      <c r="AL1298" s="220" t="e">
        <f t="shared" si="174"/>
        <v>#REF!</v>
      </c>
      <c r="AM1298" s="220">
        <f t="shared" si="171"/>
        <v>0</v>
      </c>
      <c r="AN1298" s="220">
        <f t="shared" si="172"/>
        <v>0</v>
      </c>
      <c r="AO1298" s="224">
        <f t="shared" si="173"/>
        <v>0</v>
      </c>
    </row>
    <row r="1299" spans="1:41" s="220" customFormat="1">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220">
        <f t="shared" si="169"/>
        <v>0</v>
      </c>
      <c r="AI1299" s="220">
        <f t="shared" si="170"/>
        <v>0</v>
      </c>
      <c r="AJ1299" s="220">
        <f>IF(W642='User Input'!$C$1,1,0)</f>
        <v>0</v>
      </c>
      <c r="AK1299" s="10" t="e">
        <f t="shared" si="175"/>
        <v>#REF!</v>
      </c>
      <c r="AL1299" s="220" t="e">
        <f t="shared" si="174"/>
        <v>#REF!</v>
      </c>
      <c r="AM1299" s="220">
        <f t="shared" si="171"/>
        <v>0</v>
      </c>
      <c r="AN1299" s="220">
        <f t="shared" si="172"/>
        <v>0</v>
      </c>
      <c r="AO1299" s="224">
        <f t="shared" si="173"/>
        <v>0</v>
      </c>
    </row>
    <row r="1300" spans="1:41" s="220" customFormat="1">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220">
        <f t="shared" si="169"/>
        <v>0</v>
      </c>
      <c r="AI1300" s="220">
        <f t="shared" si="170"/>
        <v>0</v>
      </c>
      <c r="AJ1300" s="220">
        <f>IF(W643='User Input'!$C$1,1,0)</f>
        <v>0</v>
      </c>
      <c r="AK1300" s="10" t="e">
        <f t="shared" si="175"/>
        <v>#REF!</v>
      </c>
      <c r="AL1300" s="220" t="e">
        <f t="shared" si="174"/>
        <v>#REF!</v>
      </c>
      <c r="AM1300" s="220">
        <f t="shared" si="171"/>
        <v>0</v>
      </c>
      <c r="AN1300" s="220">
        <f t="shared" si="172"/>
        <v>0</v>
      </c>
      <c r="AO1300" s="224">
        <f t="shared" si="173"/>
        <v>0</v>
      </c>
    </row>
    <row r="1301" spans="1:41" s="220" customFormat="1">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220">
        <f t="shared" si="169"/>
        <v>0</v>
      </c>
      <c r="AI1301" s="220">
        <f t="shared" si="170"/>
        <v>0</v>
      </c>
      <c r="AJ1301" s="220">
        <f>IF(W644='User Input'!$C$1,1,0)</f>
        <v>0</v>
      </c>
      <c r="AK1301" s="10" t="e">
        <f t="shared" si="175"/>
        <v>#REF!</v>
      </c>
      <c r="AL1301" s="220" t="e">
        <f t="shared" si="174"/>
        <v>#REF!</v>
      </c>
      <c r="AM1301" s="220">
        <f t="shared" si="171"/>
        <v>0</v>
      </c>
      <c r="AN1301" s="220">
        <f t="shared" si="172"/>
        <v>0</v>
      </c>
      <c r="AO1301" s="224">
        <f t="shared" si="173"/>
        <v>0</v>
      </c>
    </row>
    <row r="1302" spans="1:41" s="220" customFormat="1">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220">
        <f t="shared" si="169"/>
        <v>0</v>
      </c>
      <c r="AI1302" s="220">
        <f t="shared" si="170"/>
        <v>0</v>
      </c>
      <c r="AJ1302" s="220">
        <f>IF(W645='User Input'!$C$1,1,0)</f>
        <v>0</v>
      </c>
      <c r="AK1302" s="10" t="e">
        <f t="shared" si="175"/>
        <v>#REF!</v>
      </c>
      <c r="AL1302" s="220" t="e">
        <f t="shared" si="174"/>
        <v>#REF!</v>
      </c>
      <c r="AM1302" s="220">
        <f t="shared" si="171"/>
        <v>0</v>
      </c>
      <c r="AN1302" s="220">
        <f t="shared" si="172"/>
        <v>0</v>
      </c>
      <c r="AO1302" s="224">
        <f t="shared" si="173"/>
        <v>0</v>
      </c>
    </row>
    <row r="1303" spans="1:41" s="220" customFormat="1">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220">
        <f t="shared" si="169"/>
        <v>0</v>
      </c>
      <c r="AI1303" s="220">
        <f t="shared" si="170"/>
        <v>0</v>
      </c>
      <c r="AJ1303" s="220">
        <f>IF(W646='User Input'!$C$1,1,0)</f>
        <v>0</v>
      </c>
      <c r="AK1303" s="10" t="e">
        <f t="shared" si="175"/>
        <v>#REF!</v>
      </c>
      <c r="AL1303" s="220" t="e">
        <f t="shared" si="174"/>
        <v>#REF!</v>
      </c>
      <c r="AM1303" s="220">
        <f t="shared" si="171"/>
        <v>0</v>
      </c>
      <c r="AN1303" s="220">
        <f t="shared" si="172"/>
        <v>0</v>
      </c>
      <c r="AO1303" s="224">
        <f t="shared" si="173"/>
        <v>0</v>
      </c>
    </row>
    <row r="1304" spans="1:41" s="220" customFormat="1">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220">
        <f t="shared" si="169"/>
        <v>0</v>
      </c>
      <c r="AI1304" s="220">
        <f t="shared" si="170"/>
        <v>0</v>
      </c>
      <c r="AJ1304" s="220">
        <f>IF(W647='User Input'!$C$1,1,0)</f>
        <v>0</v>
      </c>
      <c r="AK1304" s="10" t="e">
        <f t="shared" si="175"/>
        <v>#REF!</v>
      </c>
      <c r="AL1304" s="220" t="e">
        <f t="shared" si="174"/>
        <v>#REF!</v>
      </c>
      <c r="AM1304" s="220">
        <f t="shared" si="171"/>
        <v>0</v>
      </c>
      <c r="AN1304" s="220">
        <f t="shared" si="172"/>
        <v>0</v>
      </c>
      <c r="AO1304" s="224">
        <f t="shared" si="173"/>
        <v>0</v>
      </c>
    </row>
    <row r="1305" spans="1:41" s="220" customFormat="1">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220">
        <f t="shared" si="169"/>
        <v>0</v>
      </c>
      <c r="AI1305" s="220">
        <f t="shared" si="170"/>
        <v>0</v>
      </c>
      <c r="AJ1305" s="220">
        <f>IF(W648='User Input'!$C$1,1,0)</f>
        <v>0</v>
      </c>
      <c r="AK1305" s="10" t="e">
        <f t="shared" si="175"/>
        <v>#REF!</v>
      </c>
      <c r="AL1305" s="220" t="e">
        <f t="shared" si="174"/>
        <v>#REF!</v>
      </c>
      <c r="AM1305" s="220">
        <f t="shared" si="171"/>
        <v>0</v>
      </c>
      <c r="AN1305" s="220">
        <f t="shared" si="172"/>
        <v>0</v>
      </c>
      <c r="AO1305" s="224">
        <f t="shared" si="173"/>
        <v>0</v>
      </c>
    </row>
    <row r="1306" spans="1:41" s="220" customFormat="1">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220">
        <f t="shared" si="169"/>
        <v>0</v>
      </c>
      <c r="AI1306" s="220">
        <f t="shared" si="170"/>
        <v>0</v>
      </c>
      <c r="AJ1306" s="220">
        <f>IF(W649='User Input'!$C$1,1,0)</f>
        <v>0</v>
      </c>
      <c r="AK1306" s="10" t="e">
        <f t="shared" si="175"/>
        <v>#REF!</v>
      </c>
      <c r="AL1306" s="220" t="e">
        <f t="shared" si="174"/>
        <v>#REF!</v>
      </c>
      <c r="AM1306" s="220">
        <f t="shared" si="171"/>
        <v>0</v>
      </c>
      <c r="AN1306" s="220">
        <f t="shared" si="172"/>
        <v>0</v>
      </c>
      <c r="AO1306" s="224">
        <f t="shared" si="173"/>
        <v>0</v>
      </c>
    </row>
    <row r="1307" spans="1:41" s="220" customFormat="1">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220">
        <f t="shared" si="169"/>
        <v>0</v>
      </c>
      <c r="AI1307" s="220">
        <f t="shared" si="170"/>
        <v>0</v>
      </c>
      <c r="AJ1307" s="220">
        <f>IF(W650='User Input'!$C$1,1,0)</f>
        <v>0</v>
      </c>
      <c r="AK1307" s="10" t="e">
        <f t="shared" si="175"/>
        <v>#REF!</v>
      </c>
      <c r="AL1307" s="220" t="e">
        <f t="shared" si="174"/>
        <v>#REF!</v>
      </c>
      <c r="AM1307" s="220">
        <f t="shared" si="171"/>
        <v>0</v>
      </c>
      <c r="AN1307" s="220">
        <f t="shared" si="172"/>
        <v>0</v>
      </c>
      <c r="AO1307" s="224">
        <f t="shared" si="173"/>
        <v>0</v>
      </c>
    </row>
    <row r="1308" spans="1:41" s="220" customFormat="1">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220">
        <f t="shared" si="169"/>
        <v>0</v>
      </c>
      <c r="AI1308" s="220">
        <f t="shared" si="170"/>
        <v>0</v>
      </c>
      <c r="AJ1308" s="220">
        <f>IF(W651='User Input'!$C$1,1,0)</f>
        <v>0</v>
      </c>
      <c r="AK1308" s="10" t="e">
        <f t="shared" si="175"/>
        <v>#REF!</v>
      </c>
      <c r="AL1308" s="220" t="e">
        <f t="shared" si="174"/>
        <v>#REF!</v>
      </c>
      <c r="AM1308" s="220">
        <f t="shared" si="171"/>
        <v>0</v>
      </c>
      <c r="AN1308" s="220">
        <f t="shared" si="172"/>
        <v>0</v>
      </c>
      <c r="AO1308" s="224">
        <f t="shared" si="173"/>
        <v>0</v>
      </c>
    </row>
    <row r="1309" spans="1:41" s="220" customFormat="1">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220">
        <f t="shared" si="169"/>
        <v>0</v>
      </c>
      <c r="AI1309" s="220">
        <f t="shared" si="170"/>
        <v>0</v>
      </c>
      <c r="AJ1309" s="220">
        <f>IF(W652='User Input'!$C$1,1,0)</f>
        <v>0</v>
      </c>
      <c r="AK1309" s="10" t="e">
        <f t="shared" si="175"/>
        <v>#REF!</v>
      </c>
      <c r="AL1309" s="220" t="e">
        <f t="shared" si="174"/>
        <v>#REF!</v>
      </c>
      <c r="AM1309" s="220">
        <f t="shared" si="171"/>
        <v>0</v>
      </c>
      <c r="AN1309" s="220">
        <f t="shared" si="172"/>
        <v>0</v>
      </c>
      <c r="AO1309" s="224">
        <f t="shared" si="173"/>
        <v>0</v>
      </c>
    </row>
    <row r="1310" spans="1:41" s="220" customFormat="1">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220">
        <f t="shared" si="169"/>
        <v>0</v>
      </c>
      <c r="AI1310" s="220">
        <f t="shared" si="170"/>
        <v>0</v>
      </c>
      <c r="AJ1310" s="220">
        <f>IF(W653='User Input'!$C$1,1,0)</f>
        <v>0</v>
      </c>
      <c r="AK1310" s="10" t="e">
        <f t="shared" si="175"/>
        <v>#REF!</v>
      </c>
      <c r="AL1310" s="220" t="e">
        <f t="shared" si="174"/>
        <v>#REF!</v>
      </c>
      <c r="AM1310" s="220">
        <f t="shared" si="171"/>
        <v>0</v>
      </c>
      <c r="AN1310" s="220">
        <f t="shared" si="172"/>
        <v>0</v>
      </c>
      <c r="AO1310" s="224">
        <f t="shared" si="173"/>
        <v>0</v>
      </c>
    </row>
    <row r="1311" spans="1:41" s="220" customFormat="1">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220">
        <f t="shared" ref="AH1311:AH1374" si="176">AC654*AB654</f>
        <v>0</v>
      </c>
      <c r="AI1311" s="220">
        <f t="shared" ref="AI1311:AI1374" si="177">AD654*AB654</f>
        <v>0</v>
      </c>
      <c r="AJ1311" s="220">
        <f>IF(W654='User Input'!$C$1,1,0)</f>
        <v>0</v>
      </c>
      <c r="AK1311" s="10" t="e">
        <f t="shared" si="175"/>
        <v>#REF!</v>
      </c>
      <c r="AL1311" s="220" t="e">
        <f t="shared" si="174"/>
        <v>#REF!</v>
      </c>
      <c r="AM1311" s="220">
        <f t="shared" ref="AM1311:AM1374" si="178">V654</f>
        <v>0</v>
      </c>
      <c r="AN1311" s="220">
        <f t="shared" ref="AN1311:AN1374" si="179">X654</f>
        <v>0</v>
      </c>
      <c r="AO1311" s="224">
        <f t="shared" ref="AO1311:AO1374" si="180">AA654</f>
        <v>0</v>
      </c>
    </row>
    <row r="1312" spans="1:41" s="220" customFormat="1">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220">
        <f t="shared" si="176"/>
        <v>0</v>
      </c>
      <c r="AI1312" s="220">
        <f t="shared" si="177"/>
        <v>0</v>
      </c>
      <c r="AJ1312" s="220">
        <f>IF(W655='User Input'!$C$1,1,0)</f>
        <v>0</v>
      </c>
      <c r="AK1312" s="10" t="e">
        <f t="shared" si="175"/>
        <v>#REF!</v>
      </c>
      <c r="AL1312" s="220" t="e">
        <f t="shared" si="174"/>
        <v>#REF!</v>
      </c>
      <c r="AM1312" s="220">
        <f t="shared" si="178"/>
        <v>0</v>
      </c>
      <c r="AN1312" s="220">
        <f t="shared" si="179"/>
        <v>0</v>
      </c>
      <c r="AO1312" s="224">
        <f t="shared" si="180"/>
        <v>0</v>
      </c>
    </row>
    <row r="1313" spans="1:41" s="220" customFormat="1">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220">
        <f t="shared" si="176"/>
        <v>0</v>
      </c>
      <c r="AI1313" s="220">
        <f t="shared" si="177"/>
        <v>0</v>
      </c>
      <c r="AJ1313" s="220">
        <f>IF(W656='User Input'!$C$1,1,0)</f>
        <v>0</v>
      </c>
      <c r="AK1313" s="10" t="e">
        <f t="shared" si="175"/>
        <v>#REF!</v>
      </c>
      <c r="AL1313" s="220" t="e">
        <f t="shared" si="174"/>
        <v>#REF!</v>
      </c>
      <c r="AM1313" s="220">
        <f t="shared" si="178"/>
        <v>0</v>
      </c>
      <c r="AN1313" s="220">
        <f t="shared" si="179"/>
        <v>0</v>
      </c>
      <c r="AO1313" s="224">
        <f t="shared" si="180"/>
        <v>0</v>
      </c>
    </row>
    <row r="1314" spans="1:41" s="220" customFormat="1">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220">
        <f t="shared" si="176"/>
        <v>0</v>
      </c>
      <c r="AI1314" s="220">
        <f t="shared" si="177"/>
        <v>0</v>
      </c>
      <c r="AJ1314" s="220">
        <f>IF(W657='User Input'!$C$1,1,0)</f>
        <v>0</v>
      </c>
      <c r="AK1314" s="10" t="e">
        <f t="shared" si="175"/>
        <v>#REF!</v>
      </c>
      <c r="AL1314" s="220" t="e">
        <f t="shared" si="174"/>
        <v>#REF!</v>
      </c>
      <c r="AM1314" s="220">
        <f t="shared" si="178"/>
        <v>0</v>
      </c>
      <c r="AN1314" s="220">
        <f t="shared" si="179"/>
        <v>0</v>
      </c>
      <c r="AO1314" s="224">
        <f t="shared" si="180"/>
        <v>0</v>
      </c>
    </row>
    <row r="1315" spans="1:41" s="220" customFormat="1">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220">
        <f t="shared" si="176"/>
        <v>0</v>
      </c>
      <c r="AI1315" s="220">
        <f t="shared" si="177"/>
        <v>0</v>
      </c>
      <c r="AJ1315" s="220">
        <f>IF(W658='User Input'!$C$1,1,0)</f>
        <v>0</v>
      </c>
      <c r="AK1315" s="10" t="e">
        <f t="shared" si="175"/>
        <v>#REF!</v>
      </c>
      <c r="AL1315" s="220" t="e">
        <f t="shared" si="174"/>
        <v>#REF!</v>
      </c>
      <c r="AM1315" s="220">
        <f t="shared" si="178"/>
        <v>0</v>
      </c>
      <c r="AN1315" s="220">
        <f t="shared" si="179"/>
        <v>0</v>
      </c>
      <c r="AO1315" s="224">
        <f t="shared" si="180"/>
        <v>0</v>
      </c>
    </row>
    <row r="1316" spans="1:41" s="220" customFormat="1">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220">
        <f t="shared" si="176"/>
        <v>0</v>
      </c>
      <c r="AI1316" s="220">
        <f t="shared" si="177"/>
        <v>0</v>
      </c>
      <c r="AJ1316" s="220">
        <f>IF(W659='User Input'!$C$1,1,0)</f>
        <v>0</v>
      </c>
      <c r="AK1316" s="10" t="e">
        <f t="shared" si="175"/>
        <v>#REF!</v>
      </c>
      <c r="AL1316" s="220" t="e">
        <f t="shared" si="174"/>
        <v>#REF!</v>
      </c>
      <c r="AM1316" s="220">
        <f t="shared" si="178"/>
        <v>0</v>
      </c>
      <c r="AN1316" s="220">
        <f t="shared" si="179"/>
        <v>0</v>
      </c>
      <c r="AO1316" s="224">
        <f t="shared" si="180"/>
        <v>0</v>
      </c>
    </row>
    <row r="1317" spans="1:41" s="220" customFormat="1">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220">
        <f t="shared" si="176"/>
        <v>0</v>
      </c>
      <c r="AI1317" s="220">
        <f t="shared" si="177"/>
        <v>0</v>
      </c>
      <c r="AJ1317" s="220">
        <f>IF(W660='User Input'!$C$1,1,0)</f>
        <v>0</v>
      </c>
      <c r="AK1317" s="10" t="e">
        <f t="shared" si="175"/>
        <v>#REF!</v>
      </c>
      <c r="AL1317" s="220" t="e">
        <f t="shared" si="174"/>
        <v>#REF!</v>
      </c>
      <c r="AM1317" s="220">
        <f t="shared" si="178"/>
        <v>0</v>
      </c>
      <c r="AN1317" s="220">
        <f t="shared" si="179"/>
        <v>0</v>
      </c>
      <c r="AO1317" s="224">
        <f t="shared" si="180"/>
        <v>0</v>
      </c>
    </row>
    <row r="1318" spans="1:41" s="220" customFormat="1">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220">
        <f t="shared" si="176"/>
        <v>0</v>
      </c>
      <c r="AI1318" s="220">
        <f t="shared" si="177"/>
        <v>0</v>
      </c>
      <c r="AJ1318" s="220">
        <f>IF(W661='User Input'!$C$1,1,0)</f>
        <v>0</v>
      </c>
      <c r="AK1318" s="10" t="e">
        <f t="shared" si="175"/>
        <v>#REF!</v>
      </c>
      <c r="AL1318" s="220" t="e">
        <f t="shared" si="174"/>
        <v>#REF!</v>
      </c>
      <c r="AM1318" s="220">
        <f t="shared" si="178"/>
        <v>0</v>
      </c>
      <c r="AN1318" s="220">
        <f t="shared" si="179"/>
        <v>0</v>
      </c>
      <c r="AO1318" s="224">
        <f t="shared" si="180"/>
        <v>0</v>
      </c>
    </row>
    <row r="1319" spans="1:41" s="220" customFormat="1">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220">
        <f t="shared" si="176"/>
        <v>0</v>
      </c>
      <c r="AI1319" s="220">
        <f t="shared" si="177"/>
        <v>0</v>
      </c>
      <c r="AJ1319" s="220">
        <f>IF(W662='User Input'!$C$1,1,0)</f>
        <v>0</v>
      </c>
      <c r="AK1319" s="10" t="e">
        <f t="shared" si="175"/>
        <v>#REF!</v>
      </c>
      <c r="AL1319" s="220" t="e">
        <f t="shared" si="174"/>
        <v>#REF!</v>
      </c>
      <c r="AM1319" s="220">
        <f t="shared" si="178"/>
        <v>0</v>
      </c>
      <c r="AN1319" s="220">
        <f t="shared" si="179"/>
        <v>0</v>
      </c>
      <c r="AO1319" s="224">
        <f t="shared" si="180"/>
        <v>0</v>
      </c>
    </row>
    <row r="1320" spans="1:41" s="220" customFormat="1">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220">
        <f t="shared" si="176"/>
        <v>0</v>
      </c>
      <c r="AI1320" s="220">
        <f t="shared" si="177"/>
        <v>0</v>
      </c>
      <c r="AJ1320" s="220">
        <f>IF(W663='User Input'!$C$1,1,0)</f>
        <v>0</v>
      </c>
      <c r="AK1320" s="10" t="e">
        <f t="shared" si="175"/>
        <v>#REF!</v>
      </c>
      <c r="AL1320" s="220" t="e">
        <f t="shared" si="174"/>
        <v>#REF!</v>
      </c>
      <c r="AM1320" s="220">
        <f t="shared" si="178"/>
        <v>0</v>
      </c>
      <c r="AN1320" s="220">
        <f t="shared" si="179"/>
        <v>0</v>
      </c>
      <c r="AO1320" s="224">
        <f t="shared" si="180"/>
        <v>0</v>
      </c>
    </row>
    <row r="1321" spans="1:41" s="220" customFormat="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220">
        <f t="shared" si="176"/>
        <v>0</v>
      </c>
      <c r="AI1321" s="220">
        <f t="shared" si="177"/>
        <v>0</v>
      </c>
      <c r="AJ1321" s="220">
        <f>IF(W664='User Input'!$C$1,1,0)</f>
        <v>0</v>
      </c>
      <c r="AK1321" s="10" t="e">
        <f t="shared" si="175"/>
        <v>#REF!</v>
      </c>
      <c r="AL1321" s="220" t="e">
        <f t="shared" si="174"/>
        <v>#REF!</v>
      </c>
      <c r="AM1321" s="220">
        <f t="shared" si="178"/>
        <v>0</v>
      </c>
      <c r="AN1321" s="220">
        <f t="shared" si="179"/>
        <v>0</v>
      </c>
      <c r="AO1321" s="224">
        <f t="shared" si="180"/>
        <v>0</v>
      </c>
    </row>
    <row r="1322" spans="1:41" s="220" customFormat="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220">
        <f t="shared" si="176"/>
        <v>0</v>
      </c>
      <c r="AI1322" s="220">
        <f t="shared" si="177"/>
        <v>0</v>
      </c>
      <c r="AJ1322" s="220">
        <f>IF(W665='User Input'!$C$1,1,0)</f>
        <v>0</v>
      </c>
      <c r="AK1322" s="10" t="e">
        <f t="shared" si="175"/>
        <v>#REF!</v>
      </c>
      <c r="AL1322" s="220" t="e">
        <f t="shared" si="174"/>
        <v>#REF!</v>
      </c>
      <c r="AM1322" s="220">
        <f t="shared" si="178"/>
        <v>0</v>
      </c>
      <c r="AN1322" s="220">
        <f t="shared" si="179"/>
        <v>0</v>
      </c>
      <c r="AO1322" s="224">
        <f t="shared" si="180"/>
        <v>0</v>
      </c>
    </row>
    <row r="1323" spans="1:41" s="220" customFormat="1">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220">
        <f t="shared" si="176"/>
        <v>0</v>
      </c>
      <c r="AI1323" s="220">
        <f t="shared" si="177"/>
        <v>0</v>
      </c>
      <c r="AJ1323" s="220">
        <f>IF(W666='User Input'!$C$1,1,0)</f>
        <v>0</v>
      </c>
      <c r="AK1323" s="10" t="e">
        <f t="shared" si="175"/>
        <v>#REF!</v>
      </c>
      <c r="AL1323" s="220" t="e">
        <f t="shared" si="174"/>
        <v>#REF!</v>
      </c>
      <c r="AM1323" s="220">
        <f t="shared" si="178"/>
        <v>0</v>
      </c>
      <c r="AN1323" s="220">
        <f t="shared" si="179"/>
        <v>0</v>
      </c>
      <c r="AO1323" s="224">
        <f t="shared" si="180"/>
        <v>0</v>
      </c>
    </row>
    <row r="1324" spans="1:41" s="220" customFormat="1">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220">
        <f t="shared" si="176"/>
        <v>0</v>
      </c>
      <c r="AI1324" s="220">
        <f t="shared" si="177"/>
        <v>0</v>
      </c>
      <c r="AJ1324" s="220">
        <f>IF(W667='User Input'!$C$1,1,0)</f>
        <v>0</v>
      </c>
      <c r="AK1324" s="10" t="e">
        <f t="shared" si="175"/>
        <v>#REF!</v>
      </c>
      <c r="AL1324" s="220" t="e">
        <f t="shared" si="174"/>
        <v>#REF!</v>
      </c>
      <c r="AM1324" s="220">
        <f t="shared" si="178"/>
        <v>0</v>
      </c>
      <c r="AN1324" s="220">
        <f t="shared" si="179"/>
        <v>0</v>
      </c>
      <c r="AO1324" s="224">
        <f t="shared" si="180"/>
        <v>0</v>
      </c>
    </row>
    <row r="1325" spans="1:41" s="220" customFormat="1">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220">
        <f t="shared" si="176"/>
        <v>0</v>
      </c>
      <c r="AI1325" s="220">
        <f t="shared" si="177"/>
        <v>0</v>
      </c>
      <c r="AJ1325" s="220">
        <f>IF(W668='User Input'!$C$1,1,0)</f>
        <v>0</v>
      </c>
      <c r="AK1325" s="10" t="e">
        <f t="shared" si="175"/>
        <v>#REF!</v>
      </c>
      <c r="AL1325" s="220" t="e">
        <f t="shared" si="174"/>
        <v>#REF!</v>
      </c>
      <c r="AM1325" s="220">
        <f t="shared" si="178"/>
        <v>0</v>
      </c>
      <c r="AN1325" s="220">
        <f t="shared" si="179"/>
        <v>0</v>
      </c>
      <c r="AO1325" s="224">
        <f t="shared" si="180"/>
        <v>0</v>
      </c>
    </row>
    <row r="1326" spans="1:41" s="220" customFormat="1">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220">
        <f t="shared" si="176"/>
        <v>0</v>
      </c>
      <c r="AI1326" s="220">
        <f t="shared" si="177"/>
        <v>0</v>
      </c>
      <c r="AJ1326" s="220">
        <f>IF(W669='User Input'!$C$1,1,0)</f>
        <v>0</v>
      </c>
      <c r="AK1326" s="10" t="e">
        <f t="shared" si="175"/>
        <v>#REF!</v>
      </c>
      <c r="AL1326" s="220" t="e">
        <f t="shared" si="174"/>
        <v>#REF!</v>
      </c>
      <c r="AM1326" s="220">
        <f t="shared" si="178"/>
        <v>0</v>
      </c>
      <c r="AN1326" s="220">
        <f t="shared" si="179"/>
        <v>0</v>
      </c>
      <c r="AO1326" s="224">
        <f t="shared" si="180"/>
        <v>0</v>
      </c>
    </row>
    <row r="1327" spans="1:41" s="220" customFormat="1">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220">
        <f t="shared" si="176"/>
        <v>0</v>
      </c>
      <c r="AI1327" s="220">
        <f t="shared" si="177"/>
        <v>0</v>
      </c>
      <c r="AJ1327" s="220">
        <f>IF(W670='User Input'!$C$1,1,0)</f>
        <v>0</v>
      </c>
      <c r="AK1327" s="10" t="e">
        <f t="shared" si="175"/>
        <v>#REF!</v>
      </c>
      <c r="AL1327" s="220" t="e">
        <f t="shared" si="174"/>
        <v>#REF!</v>
      </c>
      <c r="AM1327" s="220">
        <f t="shared" si="178"/>
        <v>0</v>
      </c>
      <c r="AN1327" s="220">
        <f t="shared" si="179"/>
        <v>0</v>
      </c>
      <c r="AO1327" s="224">
        <f t="shared" si="180"/>
        <v>0</v>
      </c>
    </row>
    <row r="1328" spans="1:41" s="220" customFormat="1">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220">
        <f t="shared" si="176"/>
        <v>0</v>
      </c>
      <c r="AI1328" s="220">
        <f t="shared" si="177"/>
        <v>0</v>
      </c>
      <c r="AJ1328" s="220">
        <f>IF(W671='User Input'!$C$1,1,0)</f>
        <v>0</v>
      </c>
      <c r="AK1328" s="10" t="e">
        <f t="shared" si="175"/>
        <v>#REF!</v>
      </c>
      <c r="AL1328" s="220" t="e">
        <f t="shared" si="174"/>
        <v>#REF!</v>
      </c>
      <c r="AM1328" s="220">
        <f t="shared" si="178"/>
        <v>0</v>
      </c>
      <c r="AN1328" s="220">
        <f t="shared" si="179"/>
        <v>0</v>
      </c>
      <c r="AO1328" s="224">
        <f t="shared" si="180"/>
        <v>0</v>
      </c>
    </row>
    <row r="1329" spans="1:41" s="220" customFormat="1">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220">
        <f t="shared" si="176"/>
        <v>0</v>
      </c>
      <c r="AI1329" s="220">
        <f t="shared" si="177"/>
        <v>0</v>
      </c>
      <c r="AJ1329" s="220">
        <f>IF(W672='User Input'!$C$1,1,0)</f>
        <v>0</v>
      </c>
      <c r="AK1329" s="10" t="e">
        <f t="shared" si="175"/>
        <v>#REF!</v>
      </c>
      <c r="AL1329" s="220" t="e">
        <f t="shared" si="174"/>
        <v>#REF!</v>
      </c>
      <c r="AM1329" s="220">
        <f t="shared" si="178"/>
        <v>0</v>
      </c>
      <c r="AN1329" s="220">
        <f t="shared" si="179"/>
        <v>0</v>
      </c>
      <c r="AO1329" s="224">
        <f t="shared" si="180"/>
        <v>0</v>
      </c>
    </row>
    <row r="1330" spans="1:41" s="220" customFormat="1">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220">
        <f t="shared" si="176"/>
        <v>0</v>
      </c>
      <c r="AI1330" s="220">
        <f t="shared" si="177"/>
        <v>0</v>
      </c>
      <c r="AJ1330" s="220">
        <f>IF(W673='User Input'!$C$1,1,0)</f>
        <v>0</v>
      </c>
      <c r="AK1330" s="10" t="e">
        <f t="shared" si="175"/>
        <v>#REF!</v>
      </c>
      <c r="AL1330" s="220" t="e">
        <f t="shared" si="174"/>
        <v>#REF!</v>
      </c>
      <c r="AM1330" s="220">
        <f t="shared" si="178"/>
        <v>0</v>
      </c>
      <c r="AN1330" s="220">
        <f t="shared" si="179"/>
        <v>0</v>
      </c>
      <c r="AO1330" s="224">
        <f t="shared" si="180"/>
        <v>0</v>
      </c>
    </row>
    <row r="1331" spans="1:41" s="220" customFormat="1">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220">
        <f t="shared" si="176"/>
        <v>0</v>
      </c>
      <c r="AI1331" s="220">
        <f t="shared" si="177"/>
        <v>0</v>
      </c>
      <c r="AJ1331" s="220">
        <f>IF(W674='User Input'!$C$1,1,0)</f>
        <v>0</v>
      </c>
      <c r="AK1331" s="10" t="e">
        <f t="shared" si="175"/>
        <v>#REF!</v>
      </c>
      <c r="AL1331" s="220" t="e">
        <f t="shared" si="174"/>
        <v>#REF!</v>
      </c>
      <c r="AM1331" s="220">
        <f t="shared" si="178"/>
        <v>0</v>
      </c>
      <c r="AN1331" s="220">
        <f t="shared" si="179"/>
        <v>0</v>
      </c>
      <c r="AO1331" s="224">
        <f t="shared" si="180"/>
        <v>0</v>
      </c>
    </row>
    <row r="1332" spans="1:41" s="220" customFormat="1">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220">
        <f t="shared" si="176"/>
        <v>0</v>
      </c>
      <c r="AI1332" s="220">
        <f t="shared" si="177"/>
        <v>0</v>
      </c>
      <c r="AJ1332" s="220">
        <f>IF(W675='User Input'!$C$1,1,0)</f>
        <v>0</v>
      </c>
      <c r="AK1332" s="10" t="e">
        <f t="shared" si="175"/>
        <v>#REF!</v>
      </c>
      <c r="AL1332" s="220" t="e">
        <f t="shared" si="174"/>
        <v>#REF!</v>
      </c>
      <c r="AM1332" s="220">
        <f t="shared" si="178"/>
        <v>0</v>
      </c>
      <c r="AN1332" s="220">
        <f t="shared" si="179"/>
        <v>0</v>
      </c>
      <c r="AO1332" s="224">
        <f t="shared" si="180"/>
        <v>0</v>
      </c>
    </row>
    <row r="1333" spans="1:41" s="220" customFormat="1">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220">
        <f t="shared" si="176"/>
        <v>0</v>
      </c>
      <c r="AI1333" s="220">
        <f t="shared" si="177"/>
        <v>0</v>
      </c>
      <c r="AJ1333" s="220">
        <f>IF(W676='User Input'!$C$1,1,0)</f>
        <v>0</v>
      </c>
      <c r="AK1333" s="10" t="e">
        <f t="shared" si="175"/>
        <v>#REF!</v>
      </c>
      <c r="AL1333" s="220" t="e">
        <f t="shared" si="174"/>
        <v>#REF!</v>
      </c>
      <c r="AM1333" s="220">
        <f t="shared" si="178"/>
        <v>0</v>
      </c>
      <c r="AN1333" s="220">
        <f t="shared" si="179"/>
        <v>0</v>
      </c>
      <c r="AO1333" s="224">
        <f t="shared" si="180"/>
        <v>0</v>
      </c>
    </row>
    <row r="1334" spans="1:41" s="220" customFormat="1">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220">
        <f t="shared" si="176"/>
        <v>0</v>
      </c>
      <c r="AI1334" s="220">
        <f t="shared" si="177"/>
        <v>0</v>
      </c>
      <c r="AJ1334" s="220">
        <f>IF(W677='User Input'!$C$1,1,0)</f>
        <v>0</v>
      </c>
      <c r="AK1334" s="10" t="e">
        <f t="shared" si="175"/>
        <v>#REF!</v>
      </c>
      <c r="AL1334" s="220" t="e">
        <f t="shared" si="174"/>
        <v>#REF!</v>
      </c>
      <c r="AM1334" s="220">
        <f t="shared" si="178"/>
        <v>0</v>
      </c>
      <c r="AN1334" s="220">
        <f t="shared" si="179"/>
        <v>0</v>
      </c>
      <c r="AO1334" s="224">
        <f t="shared" si="180"/>
        <v>0</v>
      </c>
    </row>
    <row r="1335" spans="1:41" s="220" customFormat="1">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220">
        <f t="shared" si="176"/>
        <v>0</v>
      </c>
      <c r="AI1335" s="220">
        <f t="shared" si="177"/>
        <v>0</v>
      </c>
      <c r="AJ1335" s="220">
        <f>IF(W678='User Input'!$C$1,1,0)</f>
        <v>0</v>
      </c>
      <c r="AK1335" s="10" t="e">
        <f t="shared" si="175"/>
        <v>#REF!</v>
      </c>
      <c r="AL1335" s="220" t="e">
        <f t="shared" si="174"/>
        <v>#REF!</v>
      </c>
      <c r="AM1335" s="220">
        <f t="shared" si="178"/>
        <v>0</v>
      </c>
      <c r="AN1335" s="220">
        <f t="shared" si="179"/>
        <v>0</v>
      </c>
      <c r="AO1335" s="224">
        <f t="shared" si="180"/>
        <v>0</v>
      </c>
    </row>
    <row r="1336" spans="1:41" s="220" customFormat="1">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220">
        <f t="shared" si="176"/>
        <v>0</v>
      </c>
      <c r="AI1336" s="220">
        <f t="shared" si="177"/>
        <v>0</v>
      </c>
      <c r="AJ1336" s="220">
        <f>IF(W679='User Input'!$C$1,1,0)</f>
        <v>0</v>
      </c>
      <c r="AK1336" s="10" t="e">
        <f t="shared" si="175"/>
        <v>#REF!</v>
      </c>
      <c r="AL1336" s="220" t="e">
        <f t="shared" si="174"/>
        <v>#REF!</v>
      </c>
      <c r="AM1336" s="220">
        <f t="shared" si="178"/>
        <v>0</v>
      </c>
      <c r="AN1336" s="220">
        <f t="shared" si="179"/>
        <v>0</v>
      </c>
      <c r="AO1336" s="224">
        <f t="shared" si="180"/>
        <v>0</v>
      </c>
    </row>
    <row r="1337" spans="1:41" s="220" customFormat="1">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220">
        <f t="shared" si="176"/>
        <v>0</v>
      </c>
      <c r="AI1337" s="220">
        <f t="shared" si="177"/>
        <v>0</v>
      </c>
      <c r="AJ1337" s="220">
        <f>IF(W680='User Input'!$C$1,1,0)</f>
        <v>0</v>
      </c>
      <c r="AK1337" s="10" t="e">
        <f t="shared" si="175"/>
        <v>#REF!</v>
      </c>
      <c r="AL1337" s="220" t="e">
        <f t="shared" si="174"/>
        <v>#REF!</v>
      </c>
      <c r="AM1337" s="220">
        <f t="shared" si="178"/>
        <v>0</v>
      </c>
      <c r="AN1337" s="220">
        <f t="shared" si="179"/>
        <v>0</v>
      </c>
      <c r="AO1337" s="224">
        <f t="shared" si="180"/>
        <v>0</v>
      </c>
    </row>
    <row r="1338" spans="1:41" s="220" customFormat="1">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220">
        <f t="shared" si="176"/>
        <v>0</v>
      </c>
      <c r="AI1338" s="220">
        <f t="shared" si="177"/>
        <v>0</v>
      </c>
      <c r="AJ1338" s="220">
        <f>IF(W681='User Input'!$C$1,1,0)</f>
        <v>0</v>
      </c>
      <c r="AK1338" s="10" t="e">
        <f t="shared" si="175"/>
        <v>#REF!</v>
      </c>
      <c r="AL1338" s="220" t="e">
        <f t="shared" si="174"/>
        <v>#REF!</v>
      </c>
      <c r="AM1338" s="220">
        <f t="shared" si="178"/>
        <v>0</v>
      </c>
      <c r="AN1338" s="220">
        <f t="shared" si="179"/>
        <v>0</v>
      </c>
      <c r="AO1338" s="224">
        <f t="shared" si="180"/>
        <v>0</v>
      </c>
    </row>
    <row r="1339" spans="1:41" s="220" customFormat="1">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220">
        <f t="shared" si="176"/>
        <v>0</v>
      </c>
      <c r="AI1339" s="220">
        <f t="shared" si="177"/>
        <v>0</v>
      </c>
      <c r="AJ1339" s="220">
        <f>IF(W682='User Input'!$C$1,1,0)</f>
        <v>0</v>
      </c>
      <c r="AK1339" s="10" t="e">
        <f t="shared" si="175"/>
        <v>#REF!</v>
      </c>
      <c r="AL1339" s="220" t="e">
        <f t="shared" si="174"/>
        <v>#REF!</v>
      </c>
      <c r="AM1339" s="220">
        <f t="shared" si="178"/>
        <v>0</v>
      </c>
      <c r="AN1339" s="220">
        <f t="shared" si="179"/>
        <v>0</v>
      </c>
      <c r="AO1339" s="224">
        <f t="shared" si="180"/>
        <v>0</v>
      </c>
    </row>
    <row r="1340" spans="1:41" s="220" customFormat="1">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220">
        <f t="shared" si="176"/>
        <v>0</v>
      </c>
      <c r="AI1340" s="220">
        <f t="shared" si="177"/>
        <v>0</v>
      </c>
      <c r="AJ1340" s="220">
        <f>IF(W683='User Input'!$C$1,1,0)</f>
        <v>0</v>
      </c>
      <c r="AK1340" s="10" t="e">
        <f t="shared" si="175"/>
        <v>#REF!</v>
      </c>
      <c r="AL1340" s="220" t="e">
        <f t="shared" si="174"/>
        <v>#REF!</v>
      </c>
      <c r="AM1340" s="220">
        <f t="shared" si="178"/>
        <v>0</v>
      </c>
      <c r="AN1340" s="220">
        <f t="shared" si="179"/>
        <v>0</v>
      </c>
      <c r="AO1340" s="224">
        <f t="shared" si="180"/>
        <v>0</v>
      </c>
    </row>
    <row r="1341" spans="1:41" s="220" customFormat="1">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220">
        <f t="shared" si="176"/>
        <v>0</v>
      </c>
      <c r="AI1341" s="220">
        <f t="shared" si="177"/>
        <v>0</v>
      </c>
      <c r="AJ1341" s="220">
        <f>IF(W684='User Input'!$C$1,1,0)</f>
        <v>0</v>
      </c>
      <c r="AK1341" s="10" t="e">
        <f t="shared" si="175"/>
        <v>#REF!</v>
      </c>
      <c r="AL1341" s="220" t="e">
        <f t="shared" si="174"/>
        <v>#REF!</v>
      </c>
      <c r="AM1341" s="220">
        <f t="shared" si="178"/>
        <v>0</v>
      </c>
      <c r="AN1341" s="220">
        <f t="shared" si="179"/>
        <v>0</v>
      </c>
      <c r="AO1341" s="224">
        <f t="shared" si="180"/>
        <v>0</v>
      </c>
    </row>
    <row r="1342" spans="1:41" s="220" customFormat="1">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220">
        <f t="shared" si="176"/>
        <v>0</v>
      </c>
      <c r="AI1342" s="220">
        <f t="shared" si="177"/>
        <v>0</v>
      </c>
      <c r="AJ1342" s="220">
        <f>IF(W685='User Input'!$C$1,1,0)</f>
        <v>0</v>
      </c>
      <c r="AK1342" s="10" t="e">
        <f t="shared" si="175"/>
        <v>#REF!</v>
      </c>
      <c r="AL1342" s="220" t="e">
        <f t="shared" si="174"/>
        <v>#REF!</v>
      </c>
      <c r="AM1342" s="220">
        <f t="shared" si="178"/>
        <v>0</v>
      </c>
      <c r="AN1342" s="220">
        <f t="shared" si="179"/>
        <v>0</v>
      </c>
      <c r="AO1342" s="224">
        <f t="shared" si="180"/>
        <v>0</v>
      </c>
    </row>
    <row r="1343" spans="1:41" s="220" customFormat="1">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220">
        <f t="shared" si="176"/>
        <v>0</v>
      </c>
      <c r="AI1343" s="220">
        <f t="shared" si="177"/>
        <v>0</v>
      </c>
      <c r="AJ1343" s="220">
        <f>IF(W686='User Input'!$C$1,1,0)</f>
        <v>0</v>
      </c>
      <c r="AK1343" s="10" t="e">
        <f t="shared" si="175"/>
        <v>#REF!</v>
      </c>
      <c r="AL1343" s="220" t="e">
        <f t="shared" si="174"/>
        <v>#REF!</v>
      </c>
      <c r="AM1343" s="220">
        <f t="shared" si="178"/>
        <v>0</v>
      </c>
      <c r="AN1343" s="220">
        <f t="shared" si="179"/>
        <v>0</v>
      </c>
      <c r="AO1343" s="224">
        <f t="shared" si="180"/>
        <v>0</v>
      </c>
    </row>
    <row r="1344" spans="1:41" s="220" customFormat="1">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220">
        <f t="shared" si="176"/>
        <v>0</v>
      </c>
      <c r="AI1344" s="220">
        <f t="shared" si="177"/>
        <v>0</v>
      </c>
      <c r="AJ1344" s="220">
        <f>IF(W687='User Input'!$C$1,1,0)</f>
        <v>0</v>
      </c>
      <c r="AK1344" s="10" t="e">
        <f t="shared" si="175"/>
        <v>#REF!</v>
      </c>
      <c r="AL1344" s="220" t="e">
        <f t="shared" si="174"/>
        <v>#REF!</v>
      </c>
      <c r="AM1344" s="220">
        <f t="shared" si="178"/>
        <v>0</v>
      </c>
      <c r="AN1344" s="220">
        <f t="shared" si="179"/>
        <v>0</v>
      </c>
      <c r="AO1344" s="224">
        <f t="shared" si="180"/>
        <v>0</v>
      </c>
    </row>
    <row r="1345" spans="1:41" s="220" customFormat="1">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220">
        <f t="shared" si="176"/>
        <v>0</v>
      </c>
      <c r="AI1345" s="220">
        <f t="shared" si="177"/>
        <v>0</v>
      </c>
      <c r="AJ1345" s="220">
        <f>IF(W688='User Input'!$C$1,1,0)</f>
        <v>0</v>
      </c>
      <c r="AK1345" s="10" t="e">
        <f t="shared" si="175"/>
        <v>#REF!</v>
      </c>
      <c r="AL1345" s="220" t="e">
        <f t="shared" si="174"/>
        <v>#REF!</v>
      </c>
      <c r="AM1345" s="220">
        <f t="shared" si="178"/>
        <v>0</v>
      </c>
      <c r="AN1345" s="220">
        <f t="shared" si="179"/>
        <v>0</v>
      </c>
      <c r="AO1345" s="224">
        <f t="shared" si="180"/>
        <v>0</v>
      </c>
    </row>
    <row r="1346" spans="1:41" s="220" customFormat="1">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220">
        <f t="shared" si="176"/>
        <v>0</v>
      </c>
      <c r="AI1346" s="220">
        <f t="shared" si="177"/>
        <v>0</v>
      </c>
      <c r="AJ1346" s="220">
        <f>IF(W689='User Input'!$C$1,1,0)</f>
        <v>0</v>
      </c>
      <c r="AK1346" s="10" t="e">
        <f t="shared" si="175"/>
        <v>#REF!</v>
      </c>
      <c r="AL1346" s="220" t="e">
        <f t="shared" si="174"/>
        <v>#REF!</v>
      </c>
      <c r="AM1346" s="220">
        <f t="shared" si="178"/>
        <v>0</v>
      </c>
      <c r="AN1346" s="220">
        <f t="shared" si="179"/>
        <v>0</v>
      </c>
      <c r="AO1346" s="224">
        <f t="shared" si="180"/>
        <v>0</v>
      </c>
    </row>
    <row r="1347" spans="1:41" s="220" customFormat="1">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220">
        <f t="shared" si="176"/>
        <v>0</v>
      </c>
      <c r="AI1347" s="220">
        <f t="shared" si="177"/>
        <v>0</v>
      </c>
      <c r="AJ1347" s="220">
        <f>IF(W690='User Input'!$C$1,1,0)</f>
        <v>0</v>
      </c>
      <c r="AK1347" s="10" t="e">
        <f t="shared" si="175"/>
        <v>#REF!</v>
      </c>
      <c r="AL1347" s="220" t="e">
        <f t="shared" ref="AL1347:AL1410" si="181">IF(AK1347=AK1346,0,AK1347)</f>
        <v>#REF!</v>
      </c>
      <c r="AM1347" s="220">
        <f t="shared" si="178"/>
        <v>0</v>
      </c>
      <c r="AN1347" s="220">
        <f t="shared" si="179"/>
        <v>0</v>
      </c>
      <c r="AO1347" s="224">
        <f t="shared" si="180"/>
        <v>0</v>
      </c>
    </row>
    <row r="1348" spans="1:41" s="220" customFormat="1">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220">
        <f t="shared" si="176"/>
        <v>0</v>
      </c>
      <c r="AI1348" s="220">
        <f t="shared" si="177"/>
        <v>0</v>
      </c>
      <c r="AJ1348" s="220">
        <f>IF(W691='User Input'!$C$1,1,0)</f>
        <v>0</v>
      </c>
      <c r="AK1348" s="10" t="e">
        <f t="shared" ref="AK1348:AK1411" si="182">AJ1348+AK1347</f>
        <v>#REF!</v>
      </c>
      <c r="AL1348" s="220" t="e">
        <f t="shared" si="181"/>
        <v>#REF!</v>
      </c>
      <c r="AM1348" s="220">
        <f t="shared" si="178"/>
        <v>0</v>
      </c>
      <c r="AN1348" s="220">
        <f t="shared" si="179"/>
        <v>0</v>
      </c>
      <c r="AO1348" s="224">
        <f t="shared" si="180"/>
        <v>0</v>
      </c>
    </row>
    <row r="1349" spans="1:41" s="220" customFormat="1">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220">
        <f t="shared" si="176"/>
        <v>0</v>
      </c>
      <c r="AI1349" s="220">
        <f t="shared" si="177"/>
        <v>0</v>
      </c>
      <c r="AJ1349" s="220">
        <f>IF(W692='User Input'!$C$1,1,0)</f>
        <v>0</v>
      </c>
      <c r="AK1349" s="10" t="e">
        <f t="shared" si="182"/>
        <v>#REF!</v>
      </c>
      <c r="AL1349" s="220" t="e">
        <f t="shared" si="181"/>
        <v>#REF!</v>
      </c>
      <c r="AM1349" s="220">
        <f t="shared" si="178"/>
        <v>0</v>
      </c>
      <c r="AN1349" s="220">
        <f t="shared" si="179"/>
        <v>0</v>
      </c>
      <c r="AO1349" s="224">
        <f t="shared" si="180"/>
        <v>0</v>
      </c>
    </row>
    <row r="1350" spans="1:41" s="220" customFormat="1">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220">
        <f t="shared" si="176"/>
        <v>0</v>
      </c>
      <c r="AI1350" s="220">
        <f t="shared" si="177"/>
        <v>0</v>
      </c>
      <c r="AJ1350" s="220">
        <f>IF(W693='User Input'!$C$1,1,0)</f>
        <v>0</v>
      </c>
      <c r="AK1350" s="10" t="e">
        <f t="shared" si="182"/>
        <v>#REF!</v>
      </c>
      <c r="AL1350" s="220" t="e">
        <f t="shared" si="181"/>
        <v>#REF!</v>
      </c>
      <c r="AM1350" s="220">
        <f t="shared" si="178"/>
        <v>0</v>
      </c>
      <c r="AN1350" s="220">
        <f t="shared" si="179"/>
        <v>0</v>
      </c>
      <c r="AO1350" s="224">
        <f t="shared" si="180"/>
        <v>0</v>
      </c>
    </row>
    <row r="1351" spans="1:41" s="220" customFormat="1">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220">
        <f t="shared" si="176"/>
        <v>0</v>
      </c>
      <c r="AI1351" s="220">
        <f t="shared" si="177"/>
        <v>0</v>
      </c>
      <c r="AJ1351" s="220">
        <f>IF(W694='User Input'!$C$1,1,0)</f>
        <v>0</v>
      </c>
      <c r="AK1351" s="10" t="e">
        <f t="shared" si="182"/>
        <v>#REF!</v>
      </c>
      <c r="AL1351" s="220" t="e">
        <f t="shared" si="181"/>
        <v>#REF!</v>
      </c>
      <c r="AM1351" s="220">
        <f t="shared" si="178"/>
        <v>0</v>
      </c>
      <c r="AN1351" s="220">
        <f t="shared" si="179"/>
        <v>0</v>
      </c>
      <c r="AO1351" s="224">
        <f t="shared" si="180"/>
        <v>0</v>
      </c>
    </row>
    <row r="1352" spans="1:41" s="220" customFormat="1">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220">
        <f t="shared" si="176"/>
        <v>0</v>
      </c>
      <c r="AI1352" s="220">
        <f t="shared" si="177"/>
        <v>0</v>
      </c>
      <c r="AJ1352" s="220">
        <f>IF(W695='User Input'!$C$1,1,0)</f>
        <v>0</v>
      </c>
      <c r="AK1352" s="10" t="e">
        <f t="shared" si="182"/>
        <v>#REF!</v>
      </c>
      <c r="AL1352" s="220" t="e">
        <f t="shared" si="181"/>
        <v>#REF!</v>
      </c>
      <c r="AM1352" s="220">
        <f t="shared" si="178"/>
        <v>0</v>
      </c>
      <c r="AN1352" s="220">
        <f t="shared" si="179"/>
        <v>0</v>
      </c>
      <c r="AO1352" s="224">
        <f t="shared" si="180"/>
        <v>0</v>
      </c>
    </row>
    <row r="1353" spans="1:41" s="220" customFormat="1">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220">
        <f t="shared" si="176"/>
        <v>0</v>
      </c>
      <c r="AI1353" s="220">
        <f t="shared" si="177"/>
        <v>0</v>
      </c>
      <c r="AJ1353" s="220">
        <f>IF(W696='User Input'!$C$1,1,0)</f>
        <v>0</v>
      </c>
      <c r="AK1353" s="10" t="e">
        <f t="shared" si="182"/>
        <v>#REF!</v>
      </c>
      <c r="AL1353" s="220" t="e">
        <f t="shared" si="181"/>
        <v>#REF!</v>
      </c>
      <c r="AM1353" s="220">
        <f t="shared" si="178"/>
        <v>0</v>
      </c>
      <c r="AN1353" s="220">
        <f t="shared" si="179"/>
        <v>0</v>
      </c>
      <c r="AO1353" s="224">
        <f t="shared" si="180"/>
        <v>0</v>
      </c>
    </row>
    <row r="1354" spans="1:41" s="220" customFormat="1">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220">
        <f t="shared" si="176"/>
        <v>0</v>
      </c>
      <c r="AI1354" s="220">
        <f t="shared" si="177"/>
        <v>0</v>
      </c>
      <c r="AJ1354" s="220">
        <f>IF(W697='User Input'!$C$1,1,0)</f>
        <v>0</v>
      </c>
      <c r="AK1354" s="10" t="e">
        <f t="shared" si="182"/>
        <v>#REF!</v>
      </c>
      <c r="AL1354" s="220" t="e">
        <f t="shared" si="181"/>
        <v>#REF!</v>
      </c>
      <c r="AM1354" s="220">
        <f t="shared" si="178"/>
        <v>0</v>
      </c>
      <c r="AN1354" s="220">
        <f t="shared" si="179"/>
        <v>0</v>
      </c>
      <c r="AO1354" s="224">
        <f t="shared" si="180"/>
        <v>0</v>
      </c>
    </row>
    <row r="1355" spans="1:41" s="220" customFormat="1">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220">
        <f t="shared" si="176"/>
        <v>0</v>
      </c>
      <c r="AI1355" s="220">
        <f t="shared" si="177"/>
        <v>0</v>
      </c>
      <c r="AJ1355" s="220">
        <f>IF(W698='User Input'!$C$1,1,0)</f>
        <v>0</v>
      </c>
      <c r="AK1355" s="10" t="e">
        <f t="shared" si="182"/>
        <v>#REF!</v>
      </c>
      <c r="AL1355" s="220" t="e">
        <f t="shared" si="181"/>
        <v>#REF!</v>
      </c>
      <c r="AM1355" s="220">
        <f t="shared" si="178"/>
        <v>0</v>
      </c>
      <c r="AN1355" s="220">
        <f t="shared" si="179"/>
        <v>0</v>
      </c>
      <c r="AO1355" s="224">
        <f t="shared" si="180"/>
        <v>0</v>
      </c>
    </row>
    <row r="1356" spans="1:41" s="220" customFormat="1">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220">
        <f t="shared" si="176"/>
        <v>0</v>
      </c>
      <c r="AI1356" s="220">
        <f t="shared" si="177"/>
        <v>0</v>
      </c>
      <c r="AJ1356" s="220">
        <f>IF(W699='User Input'!$C$1,1,0)</f>
        <v>0</v>
      </c>
      <c r="AK1356" s="10" t="e">
        <f t="shared" si="182"/>
        <v>#REF!</v>
      </c>
      <c r="AL1356" s="220" t="e">
        <f t="shared" si="181"/>
        <v>#REF!</v>
      </c>
      <c r="AM1356" s="220">
        <f t="shared" si="178"/>
        <v>0</v>
      </c>
      <c r="AN1356" s="220">
        <f t="shared" si="179"/>
        <v>0</v>
      </c>
      <c r="AO1356" s="224">
        <f t="shared" si="180"/>
        <v>0</v>
      </c>
    </row>
    <row r="1357" spans="1:41" s="220" customFormat="1">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220">
        <f t="shared" si="176"/>
        <v>0</v>
      </c>
      <c r="AI1357" s="220">
        <f t="shared" si="177"/>
        <v>0</v>
      </c>
      <c r="AJ1357" s="220">
        <f>IF(W700='User Input'!$C$1,1,0)</f>
        <v>0</v>
      </c>
      <c r="AK1357" s="10" t="e">
        <f t="shared" si="182"/>
        <v>#REF!</v>
      </c>
      <c r="AL1357" s="220" t="e">
        <f t="shared" si="181"/>
        <v>#REF!</v>
      </c>
      <c r="AM1357" s="220">
        <f t="shared" si="178"/>
        <v>0</v>
      </c>
      <c r="AN1357" s="220">
        <f t="shared" si="179"/>
        <v>0</v>
      </c>
      <c r="AO1357" s="224">
        <f t="shared" si="180"/>
        <v>0</v>
      </c>
    </row>
    <row r="1358" spans="1:41" s="220" customFormat="1">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220">
        <f t="shared" si="176"/>
        <v>0</v>
      </c>
      <c r="AI1358" s="220">
        <f t="shared" si="177"/>
        <v>0</v>
      </c>
      <c r="AJ1358" s="220">
        <f>IF(W701='User Input'!$C$1,1,0)</f>
        <v>0</v>
      </c>
      <c r="AK1358" s="220" t="e">
        <f t="shared" si="182"/>
        <v>#REF!</v>
      </c>
      <c r="AL1358" s="220" t="e">
        <f t="shared" si="181"/>
        <v>#REF!</v>
      </c>
      <c r="AM1358" s="220">
        <f t="shared" si="178"/>
        <v>0</v>
      </c>
      <c r="AN1358" s="220">
        <f t="shared" si="179"/>
        <v>0</v>
      </c>
      <c r="AO1358" s="224">
        <f t="shared" si="180"/>
        <v>0</v>
      </c>
    </row>
    <row r="1359" spans="1:41" s="220" customFormat="1">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220">
        <f t="shared" si="176"/>
        <v>0</v>
      </c>
      <c r="AI1359" s="220">
        <f t="shared" si="177"/>
        <v>0</v>
      </c>
      <c r="AJ1359" s="220">
        <f>IF(W702='User Input'!$C$1,1,0)</f>
        <v>0</v>
      </c>
      <c r="AK1359" s="220" t="e">
        <f t="shared" si="182"/>
        <v>#REF!</v>
      </c>
      <c r="AL1359" s="220" t="e">
        <f t="shared" si="181"/>
        <v>#REF!</v>
      </c>
      <c r="AM1359" s="220">
        <f t="shared" si="178"/>
        <v>0</v>
      </c>
      <c r="AN1359" s="220">
        <f t="shared" si="179"/>
        <v>0</v>
      </c>
      <c r="AO1359" s="224">
        <f t="shared" si="180"/>
        <v>0</v>
      </c>
    </row>
    <row r="1360" spans="1:41" s="220" customFormat="1">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220">
        <f t="shared" si="176"/>
        <v>0</v>
      </c>
      <c r="AI1360" s="220">
        <f t="shared" si="177"/>
        <v>0</v>
      </c>
      <c r="AJ1360" s="220">
        <f>IF(W703='User Input'!$C$1,1,0)</f>
        <v>0</v>
      </c>
      <c r="AK1360" s="220" t="e">
        <f t="shared" si="182"/>
        <v>#REF!</v>
      </c>
      <c r="AL1360" s="220" t="e">
        <f t="shared" si="181"/>
        <v>#REF!</v>
      </c>
      <c r="AM1360" s="220">
        <f t="shared" si="178"/>
        <v>0</v>
      </c>
      <c r="AN1360" s="220">
        <f t="shared" si="179"/>
        <v>0</v>
      </c>
      <c r="AO1360" s="224">
        <f t="shared" si="180"/>
        <v>0</v>
      </c>
    </row>
    <row r="1361" spans="1:41" s="220" customFormat="1">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220">
        <f t="shared" si="176"/>
        <v>0</v>
      </c>
      <c r="AI1361" s="220">
        <f t="shared" si="177"/>
        <v>0</v>
      </c>
      <c r="AJ1361" s="220">
        <f>IF(W704='User Input'!$C$1,1,0)</f>
        <v>0</v>
      </c>
      <c r="AK1361" s="220" t="e">
        <f t="shared" si="182"/>
        <v>#REF!</v>
      </c>
      <c r="AL1361" s="220" t="e">
        <f t="shared" si="181"/>
        <v>#REF!</v>
      </c>
      <c r="AM1361" s="220">
        <f t="shared" si="178"/>
        <v>0</v>
      </c>
      <c r="AN1361" s="220">
        <f t="shared" si="179"/>
        <v>0</v>
      </c>
      <c r="AO1361" s="224">
        <f t="shared" si="180"/>
        <v>0</v>
      </c>
    </row>
    <row r="1362" spans="1:41" s="220" customFormat="1">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220">
        <f t="shared" si="176"/>
        <v>0</v>
      </c>
      <c r="AI1362" s="220">
        <f t="shared" si="177"/>
        <v>0</v>
      </c>
      <c r="AJ1362" s="220">
        <f>IF(W705='User Input'!$C$1,1,0)</f>
        <v>0</v>
      </c>
      <c r="AK1362" s="220" t="e">
        <f t="shared" si="182"/>
        <v>#REF!</v>
      </c>
      <c r="AL1362" s="220" t="e">
        <f t="shared" si="181"/>
        <v>#REF!</v>
      </c>
      <c r="AM1362" s="220">
        <f t="shared" si="178"/>
        <v>0</v>
      </c>
      <c r="AN1362" s="220">
        <f t="shared" si="179"/>
        <v>0</v>
      </c>
      <c r="AO1362" s="224">
        <f t="shared" si="180"/>
        <v>0</v>
      </c>
    </row>
    <row r="1363" spans="1:41" s="220" customFormat="1">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220">
        <f t="shared" si="176"/>
        <v>0</v>
      </c>
      <c r="AI1363" s="220">
        <f t="shared" si="177"/>
        <v>0</v>
      </c>
      <c r="AJ1363" s="220">
        <f>IF(W706='User Input'!$C$1,1,0)</f>
        <v>0</v>
      </c>
      <c r="AK1363" s="220" t="e">
        <f t="shared" si="182"/>
        <v>#REF!</v>
      </c>
      <c r="AL1363" s="220" t="e">
        <f t="shared" si="181"/>
        <v>#REF!</v>
      </c>
      <c r="AM1363" s="220">
        <f t="shared" si="178"/>
        <v>0</v>
      </c>
      <c r="AN1363" s="220">
        <f t="shared" si="179"/>
        <v>0</v>
      </c>
      <c r="AO1363" s="224">
        <f t="shared" si="180"/>
        <v>0</v>
      </c>
    </row>
    <row r="1364" spans="1:41" s="220" customFormat="1">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220">
        <f t="shared" si="176"/>
        <v>0</v>
      </c>
      <c r="AI1364" s="220">
        <f t="shared" si="177"/>
        <v>0</v>
      </c>
      <c r="AJ1364" s="220">
        <f>IF(W707='User Input'!$C$1,1,0)</f>
        <v>0</v>
      </c>
      <c r="AK1364" s="220" t="e">
        <f t="shared" si="182"/>
        <v>#REF!</v>
      </c>
      <c r="AL1364" s="220" t="e">
        <f t="shared" si="181"/>
        <v>#REF!</v>
      </c>
      <c r="AM1364" s="220">
        <f t="shared" si="178"/>
        <v>0</v>
      </c>
      <c r="AN1364" s="220">
        <f t="shared" si="179"/>
        <v>0</v>
      </c>
      <c r="AO1364" s="224">
        <f t="shared" si="180"/>
        <v>0</v>
      </c>
    </row>
    <row r="1365" spans="1:41" s="220" customFormat="1">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220">
        <f t="shared" si="176"/>
        <v>0</v>
      </c>
      <c r="AI1365" s="220">
        <f t="shared" si="177"/>
        <v>0</v>
      </c>
      <c r="AJ1365" s="220">
        <f>IF(W708='User Input'!$C$1,1,0)</f>
        <v>0</v>
      </c>
      <c r="AK1365" s="220" t="e">
        <f t="shared" si="182"/>
        <v>#REF!</v>
      </c>
      <c r="AL1365" s="220" t="e">
        <f t="shared" si="181"/>
        <v>#REF!</v>
      </c>
      <c r="AM1365" s="220">
        <f t="shared" si="178"/>
        <v>0</v>
      </c>
      <c r="AN1365" s="220">
        <f t="shared" si="179"/>
        <v>0</v>
      </c>
      <c r="AO1365" s="224">
        <f t="shared" si="180"/>
        <v>0</v>
      </c>
    </row>
    <row r="1366" spans="1:41" s="220" customFormat="1">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220">
        <f t="shared" si="176"/>
        <v>0</v>
      </c>
      <c r="AI1366" s="220">
        <f t="shared" si="177"/>
        <v>0</v>
      </c>
      <c r="AJ1366" s="220">
        <f>IF(W709='User Input'!$C$1,1,0)</f>
        <v>0</v>
      </c>
      <c r="AK1366" s="220" t="e">
        <f t="shared" si="182"/>
        <v>#REF!</v>
      </c>
      <c r="AL1366" s="220" t="e">
        <f t="shared" si="181"/>
        <v>#REF!</v>
      </c>
      <c r="AM1366" s="220">
        <f t="shared" si="178"/>
        <v>0</v>
      </c>
      <c r="AN1366" s="220">
        <f t="shared" si="179"/>
        <v>0</v>
      </c>
      <c r="AO1366" s="224">
        <f t="shared" si="180"/>
        <v>0</v>
      </c>
    </row>
    <row r="1367" spans="1:41" s="220" customFormat="1">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220">
        <f t="shared" si="176"/>
        <v>0</v>
      </c>
      <c r="AI1367" s="220">
        <f t="shared" si="177"/>
        <v>0</v>
      </c>
      <c r="AJ1367" s="220">
        <f>IF(W710='User Input'!$C$1,1,0)</f>
        <v>0</v>
      </c>
      <c r="AK1367" s="220" t="e">
        <f t="shared" si="182"/>
        <v>#REF!</v>
      </c>
      <c r="AL1367" s="220" t="e">
        <f t="shared" si="181"/>
        <v>#REF!</v>
      </c>
      <c r="AM1367" s="220">
        <f t="shared" si="178"/>
        <v>0</v>
      </c>
      <c r="AN1367" s="220">
        <f t="shared" si="179"/>
        <v>0</v>
      </c>
      <c r="AO1367" s="224">
        <f t="shared" si="180"/>
        <v>0</v>
      </c>
    </row>
    <row r="1368" spans="1:41" s="220" customFormat="1">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220">
        <f t="shared" si="176"/>
        <v>0</v>
      </c>
      <c r="AI1368" s="220">
        <f t="shared" si="177"/>
        <v>0</v>
      </c>
      <c r="AJ1368" s="220">
        <f>IF(W711='User Input'!$C$1,1,0)</f>
        <v>0</v>
      </c>
      <c r="AK1368" s="220" t="e">
        <f t="shared" si="182"/>
        <v>#REF!</v>
      </c>
      <c r="AL1368" s="220" t="e">
        <f t="shared" si="181"/>
        <v>#REF!</v>
      </c>
      <c r="AM1368" s="220">
        <f t="shared" si="178"/>
        <v>0</v>
      </c>
      <c r="AN1368" s="220">
        <f t="shared" si="179"/>
        <v>0</v>
      </c>
      <c r="AO1368" s="224">
        <f t="shared" si="180"/>
        <v>0</v>
      </c>
    </row>
    <row r="1369" spans="1:41" s="220" customFormat="1">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220">
        <f t="shared" si="176"/>
        <v>0</v>
      </c>
      <c r="AI1369" s="220">
        <f t="shared" si="177"/>
        <v>0</v>
      </c>
      <c r="AJ1369" s="220">
        <f>IF(W712='User Input'!$C$1,1,0)</f>
        <v>0</v>
      </c>
      <c r="AK1369" s="220" t="e">
        <f t="shared" si="182"/>
        <v>#REF!</v>
      </c>
      <c r="AL1369" s="220" t="e">
        <f t="shared" si="181"/>
        <v>#REF!</v>
      </c>
      <c r="AM1369" s="220">
        <f t="shared" si="178"/>
        <v>0</v>
      </c>
      <c r="AN1369" s="220">
        <f t="shared" si="179"/>
        <v>0</v>
      </c>
      <c r="AO1369" s="224">
        <f t="shared" si="180"/>
        <v>0</v>
      </c>
    </row>
    <row r="1370" spans="1:41" s="220" customFormat="1">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220">
        <f t="shared" si="176"/>
        <v>0</v>
      </c>
      <c r="AI1370" s="220">
        <f t="shared" si="177"/>
        <v>0</v>
      </c>
      <c r="AJ1370" s="220">
        <f>IF(W713='User Input'!$C$1,1,0)</f>
        <v>0</v>
      </c>
      <c r="AK1370" s="220" t="e">
        <f t="shared" si="182"/>
        <v>#REF!</v>
      </c>
      <c r="AL1370" s="220" t="e">
        <f t="shared" si="181"/>
        <v>#REF!</v>
      </c>
      <c r="AM1370" s="220">
        <f t="shared" si="178"/>
        <v>0</v>
      </c>
      <c r="AN1370" s="220">
        <f t="shared" si="179"/>
        <v>0</v>
      </c>
      <c r="AO1370" s="224">
        <f t="shared" si="180"/>
        <v>0</v>
      </c>
    </row>
    <row r="1371" spans="1:41" s="220" customFormat="1">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220">
        <f t="shared" si="176"/>
        <v>0</v>
      </c>
      <c r="AI1371" s="220">
        <f t="shared" si="177"/>
        <v>0</v>
      </c>
      <c r="AJ1371" s="220">
        <f>IF(W714='User Input'!$C$1,1,0)</f>
        <v>0</v>
      </c>
      <c r="AK1371" s="220" t="e">
        <f t="shared" si="182"/>
        <v>#REF!</v>
      </c>
      <c r="AL1371" s="220" t="e">
        <f t="shared" si="181"/>
        <v>#REF!</v>
      </c>
      <c r="AM1371" s="220">
        <f t="shared" si="178"/>
        <v>0</v>
      </c>
      <c r="AN1371" s="220">
        <f t="shared" si="179"/>
        <v>0</v>
      </c>
      <c r="AO1371" s="224">
        <f t="shared" si="180"/>
        <v>0</v>
      </c>
    </row>
    <row r="1372" spans="1:41" s="220" customFormat="1">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220">
        <f t="shared" si="176"/>
        <v>0</v>
      </c>
      <c r="AI1372" s="220">
        <f t="shared" si="177"/>
        <v>0</v>
      </c>
      <c r="AJ1372" s="220">
        <f>IF(W715='User Input'!$C$1,1,0)</f>
        <v>0</v>
      </c>
      <c r="AK1372" s="220" t="e">
        <f t="shared" si="182"/>
        <v>#REF!</v>
      </c>
      <c r="AL1372" s="220" t="e">
        <f t="shared" si="181"/>
        <v>#REF!</v>
      </c>
      <c r="AM1372" s="220">
        <f t="shared" si="178"/>
        <v>0</v>
      </c>
      <c r="AN1372" s="220">
        <f t="shared" si="179"/>
        <v>0</v>
      </c>
      <c r="AO1372" s="224">
        <f t="shared" si="180"/>
        <v>0</v>
      </c>
    </row>
    <row r="1373" spans="1:41" s="220" customFormat="1">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220">
        <f t="shared" si="176"/>
        <v>0</v>
      </c>
      <c r="AI1373" s="220">
        <f t="shared" si="177"/>
        <v>0</v>
      </c>
      <c r="AJ1373" s="220">
        <f>IF(W716='User Input'!$C$1,1,0)</f>
        <v>0</v>
      </c>
      <c r="AK1373" s="220" t="e">
        <f t="shared" si="182"/>
        <v>#REF!</v>
      </c>
      <c r="AL1373" s="220" t="e">
        <f t="shared" si="181"/>
        <v>#REF!</v>
      </c>
      <c r="AM1373" s="220">
        <f t="shared" si="178"/>
        <v>0</v>
      </c>
      <c r="AN1373" s="220">
        <f t="shared" si="179"/>
        <v>0</v>
      </c>
      <c r="AO1373" s="224">
        <f t="shared" si="180"/>
        <v>0</v>
      </c>
    </row>
    <row r="1374" spans="1:41" s="220" customFormat="1">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220">
        <f t="shared" si="176"/>
        <v>0</v>
      </c>
      <c r="AI1374" s="220">
        <f t="shared" si="177"/>
        <v>0</v>
      </c>
      <c r="AJ1374" s="220">
        <f>IF(W717='User Input'!$C$1,1,0)</f>
        <v>0</v>
      </c>
      <c r="AK1374" s="220" t="e">
        <f t="shared" si="182"/>
        <v>#REF!</v>
      </c>
      <c r="AL1374" s="220" t="e">
        <f t="shared" si="181"/>
        <v>#REF!</v>
      </c>
      <c r="AM1374" s="220">
        <f t="shared" si="178"/>
        <v>0</v>
      </c>
      <c r="AN1374" s="220">
        <f t="shared" si="179"/>
        <v>0</v>
      </c>
      <c r="AO1374" s="224">
        <f t="shared" si="180"/>
        <v>0</v>
      </c>
    </row>
    <row r="1375" spans="1:41" s="220" customFormat="1">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220">
        <f t="shared" ref="AH1375:AH1438" si="183">AC718*AB718</f>
        <v>0</v>
      </c>
      <c r="AI1375" s="220">
        <f t="shared" ref="AI1375:AI1438" si="184">AD718*AB718</f>
        <v>0</v>
      </c>
      <c r="AJ1375" s="220">
        <f>IF(W718='User Input'!$C$1,1,0)</f>
        <v>0</v>
      </c>
      <c r="AK1375" s="220" t="e">
        <f t="shared" si="182"/>
        <v>#REF!</v>
      </c>
      <c r="AL1375" s="220" t="e">
        <f t="shared" si="181"/>
        <v>#REF!</v>
      </c>
      <c r="AM1375" s="220">
        <f t="shared" ref="AM1375:AM1438" si="185">V718</f>
        <v>0</v>
      </c>
      <c r="AN1375" s="220">
        <f t="shared" ref="AN1375:AN1438" si="186">X718</f>
        <v>0</v>
      </c>
      <c r="AO1375" s="224">
        <f t="shared" ref="AO1375:AO1438" si="187">AA718</f>
        <v>0</v>
      </c>
    </row>
    <row r="1376" spans="1:41" s="220" customFormat="1">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220">
        <f t="shared" si="183"/>
        <v>0</v>
      </c>
      <c r="AI1376" s="220">
        <f t="shared" si="184"/>
        <v>0</v>
      </c>
      <c r="AJ1376" s="220">
        <f>IF(W719='User Input'!$C$1,1,0)</f>
        <v>0</v>
      </c>
      <c r="AK1376" s="220" t="e">
        <f t="shared" si="182"/>
        <v>#REF!</v>
      </c>
      <c r="AL1376" s="220" t="e">
        <f t="shared" si="181"/>
        <v>#REF!</v>
      </c>
      <c r="AM1376" s="220">
        <f t="shared" si="185"/>
        <v>0</v>
      </c>
      <c r="AN1376" s="220">
        <f t="shared" si="186"/>
        <v>0</v>
      </c>
      <c r="AO1376" s="224">
        <f t="shared" si="187"/>
        <v>0</v>
      </c>
    </row>
    <row r="1377" spans="1:41" s="220" customFormat="1">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220">
        <f t="shared" si="183"/>
        <v>0</v>
      </c>
      <c r="AI1377" s="220">
        <f t="shared" si="184"/>
        <v>0</v>
      </c>
      <c r="AJ1377" s="220">
        <f>IF(W720='User Input'!$C$1,1,0)</f>
        <v>0</v>
      </c>
      <c r="AK1377" s="220" t="e">
        <f t="shared" si="182"/>
        <v>#REF!</v>
      </c>
      <c r="AL1377" s="220" t="e">
        <f t="shared" si="181"/>
        <v>#REF!</v>
      </c>
      <c r="AM1377" s="220">
        <f t="shared" si="185"/>
        <v>0</v>
      </c>
      <c r="AN1377" s="220">
        <f t="shared" si="186"/>
        <v>0</v>
      </c>
      <c r="AO1377" s="224">
        <f t="shared" si="187"/>
        <v>0</v>
      </c>
    </row>
    <row r="1378" spans="1:41" s="220" customFormat="1">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220">
        <f t="shared" si="183"/>
        <v>0</v>
      </c>
      <c r="AI1378" s="220">
        <f t="shared" si="184"/>
        <v>0</v>
      </c>
      <c r="AJ1378" s="220">
        <f>IF(W721='User Input'!$C$1,1,0)</f>
        <v>0</v>
      </c>
      <c r="AK1378" s="220" t="e">
        <f t="shared" si="182"/>
        <v>#REF!</v>
      </c>
      <c r="AL1378" s="220" t="e">
        <f t="shared" si="181"/>
        <v>#REF!</v>
      </c>
      <c r="AM1378" s="220">
        <f t="shared" si="185"/>
        <v>0</v>
      </c>
      <c r="AN1378" s="220">
        <f t="shared" si="186"/>
        <v>0</v>
      </c>
      <c r="AO1378" s="224">
        <f t="shared" si="187"/>
        <v>0</v>
      </c>
    </row>
    <row r="1379" spans="1:41" s="220" customFormat="1">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220">
        <f t="shared" si="183"/>
        <v>0</v>
      </c>
      <c r="AI1379" s="220">
        <f t="shared" si="184"/>
        <v>0</v>
      </c>
      <c r="AJ1379" s="220">
        <f>IF(W722='User Input'!$C$1,1,0)</f>
        <v>0</v>
      </c>
      <c r="AK1379" s="220" t="e">
        <f t="shared" si="182"/>
        <v>#REF!</v>
      </c>
      <c r="AL1379" s="220" t="e">
        <f t="shared" si="181"/>
        <v>#REF!</v>
      </c>
      <c r="AM1379" s="220">
        <f t="shared" si="185"/>
        <v>0</v>
      </c>
      <c r="AN1379" s="220">
        <f t="shared" si="186"/>
        <v>0</v>
      </c>
      <c r="AO1379" s="224">
        <f t="shared" si="187"/>
        <v>0</v>
      </c>
    </row>
    <row r="1380" spans="1:41" s="220" customFormat="1">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220">
        <f t="shared" si="183"/>
        <v>0</v>
      </c>
      <c r="AI1380" s="220">
        <f t="shared" si="184"/>
        <v>0</v>
      </c>
      <c r="AJ1380" s="220">
        <f>IF(W723='User Input'!$C$1,1,0)</f>
        <v>0</v>
      </c>
      <c r="AK1380" s="220" t="e">
        <f t="shared" si="182"/>
        <v>#REF!</v>
      </c>
      <c r="AL1380" s="220" t="e">
        <f t="shared" si="181"/>
        <v>#REF!</v>
      </c>
      <c r="AM1380" s="220">
        <f t="shared" si="185"/>
        <v>0</v>
      </c>
      <c r="AN1380" s="220">
        <f t="shared" si="186"/>
        <v>0</v>
      </c>
      <c r="AO1380" s="224">
        <f t="shared" si="187"/>
        <v>0</v>
      </c>
    </row>
    <row r="1381" spans="1:41" s="220" customFormat="1">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220">
        <f t="shared" si="183"/>
        <v>0</v>
      </c>
      <c r="AI1381" s="220">
        <f t="shared" si="184"/>
        <v>0</v>
      </c>
      <c r="AJ1381" s="220">
        <f>IF(W724='User Input'!$C$1,1,0)</f>
        <v>0</v>
      </c>
      <c r="AK1381" s="220" t="e">
        <f t="shared" si="182"/>
        <v>#REF!</v>
      </c>
      <c r="AL1381" s="220" t="e">
        <f t="shared" si="181"/>
        <v>#REF!</v>
      </c>
      <c r="AM1381" s="220">
        <f t="shared" si="185"/>
        <v>0</v>
      </c>
      <c r="AN1381" s="220">
        <f t="shared" si="186"/>
        <v>0</v>
      </c>
      <c r="AO1381" s="224">
        <f t="shared" si="187"/>
        <v>0</v>
      </c>
    </row>
    <row r="1382" spans="1:41" s="220" customFormat="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220">
        <f t="shared" si="183"/>
        <v>0</v>
      </c>
      <c r="AI1382" s="220">
        <f t="shared" si="184"/>
        <v>0</v>
      </c>
      <c r="AJ1382" s="220">
        <f>IF(W725='User Input'!$C$1,1,0)</f>
        <v>0</v>
      </c>
      <c r="AK1382" s="220" t="e">
        <f t="shared" si="182"/>
        <v>#REF!</v>
      </c>
      <c r="AL1382" s="220" t="e">
        <f t="shared" si="181"/>
        <v>#REF!</v>
      </c>
      <c r="AM1382" s="220">
        <f t="shared" si="185"/>
        <v>0</v>
      </c>
      <c r="AN1382" s="220">
        <f t="shared" si="186"/>
        <v>0</v>
      </c>
      <c r="AO1382" s="224">
        <f t="shared" si="187"/>
        <v>0</v>
      </c>
    </row>
    <row r="1383" spans="1:41" s="220" customFormat="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220">
        <f t="shared" si="183"/>
        <v>0</v>
      </c>
      <c r="AI1383" s="220">
        <f t="shared" si="184"/>
        <v>0</v>
      </c>
      <c r="AJ1383" s="220">
        <f>IF(W726='User Input'!$C$1,1,0)</f>
        <v>0</v>
      </c>
      <c r="AK1383" s="220" t="e">
        <f t="shared" si="182"/>
        <v>#REF!</v>
      </c>
      <c r="AL1383" s="220" t="e">
        <f t="shared" si="181"/>
        <v>#REF!</v>
      </c>
      <c r="AM1383" s="220">
        <f t="shared" si="185"/>
        <v>0</v>
      </c>
      <c r="AN1383" s="220">
        <f t="shared" si="186"/>
        <v>0</v>
      </c>
      <c r="AO1383" s="224">
        <f t="shared" si="187"/>
        <v>0</v>
      </c>
    </row>
    <row r="1384" spans="1:41" s="220" customFormat="1">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220">
        <f t="shared" si="183"/>
        <v>0</v>
      </c>
      <c r="AI1384" s="220">
        <f t="shared" si="184"/>
        <v>0</v>
      </c>
      <c r="AJ1384" s="220">
        <f>IF(W727='User Input'!$C$1,1,0)</f>
        <v>0</v>
      </c>
      <c r="AK1384" s="220" t="e">
        <f t="shared" si="182"/>
        <v>#REF!</v>
      </c>
      <c r="AL1384" s="220" t="e">
        <f t="shared" si="181"/>
        <v>#REF!</v>
      </c>
      <c r="AM1384" s="220">
        <f t="shared" si="185"/>
        <v>0</v>
      </c>
      <c r="AN1384" s="220">
        <f t="shared" si="186"/>
        <v>0</v>
      </c>
      <c r="AO1384" s="224">
        <f t="shared" si="187"/>
        <v>0</v>
      </c>
    </row>
    <row r="1385" spans="1:41" s="220" customFormat="1">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220">
        <f t="shared" si="183"/>
        <v>0</v>
      </c>
      <c r="AI1385" s="220">
        <f t="shared" si="184"/>
        <v>0</v>
      </c>
      <c r="AJ1385" s="220">
        <f>IF(W728='User Input'!$C$1,1,0)</f>
        <v>0</v>
      </c>
      <c r="AK1385" s="220" t="e">
        <f t="shared" si="182"/>
        <v>#REF!</v>
      </c>
      <c r="AL1385" s="220" t="e">
        <f t="shared" si="181"/>
        <v>#REF!</v>
      </c>
      <c r="AM1385" s="220">
        <f t="shared" si="185"/>
        <v>0</v>
      </c>
      <c r="AN1385" s="220">
        <f t="shared" si="186"/>
        <v>0</v>
      </c>
      <c r="AO1385" s="224">
        <f t="shared" si="187"/>
        <v>0</v>
      </c>
    </row>
    <row r="1386" spans="1:41" s="220" customFormat="1">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220">
        <f t="shared" si="183"/>
        <v>0</v>
      </c>
      <c r="AI1386" s="220">
        <f t="shared" si="184"/>
        <v>0</v>
      </c>
      <c r="AJ1386" s="220">
        <f>IF(W729='User Input'!$C$1,1,0)</f>
        <v>0</v>
      </c>
      <c r="AK1386" s="220" t="e">
        <f t="shared" si="182"/>
        <v>#REF!</v>
      </c>
      <c r="AL1386" s="220" t="e">
        <f t="shared" si="181"/>
        <v>#REF!</v>
      </c>
      <c r="AM1386" s="220">
        <f t="shared" si="185"/>
        <v>0</v>
      </c>
      <c r="AN1386" s="220">
        <f t="shared" si="186"/>
        <v>0</v>
      </c>
      <c r="AO1386" s="224">
        <f t="shared" si="187"/>
        <v>0</v>
      </c>
    </row>
    <row r="1387" spans="1:41" s="220" customFormat="1">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220">
        <f t="shared" si="183"/>
        <v>0</v>
      </c>
      <c r="AI1387" s="220">
        <f t="shared" si="184"/>
        <v>0</v>
      </c>
      <c r="AJ1387" s="220">
        <f>IF(W730='User Input'!$C$1,1,0)</f>
        <v>0</v>
      </c>
      <c r="AK1387" s="220" t="e">
        <f t="shared" si="182"/>
        <v>#REF!</v>
      </c>
      <c r="AL1387" s="220" t="e">
        <f t="shared" si="181"/>
        <v>#REF!</v>
      </c>
      <c r="AM1387" s="220">
        <f t="shared" si="185"/>
        <v>0</v>
      </c>
      <c r="AN1387" s="220">
        <f t="shared" si="186"/>
        <v>0</v>
      </c>
      <c r="AO1387" s="224">
        <f t="shared" si="187"/>
        <v>0</v>
      </c>
    </row>
    <row r="1388" spans="1:41" s="220" customFormat="1">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220">
        <f t="shared" si="183"/>
        <v>0</v>
      </c>
      <c r="AI1388" s="220">
        <f t="shared" si="184"/>
        <v>0</v>
      </c>
      <c r="AJ1388" s="220">
        <f>IF(W731='User Input'!$C$1,1,0)</f>
        <v>0</v>
      </c>
      <c r="AK1388" s="220" t="e">
        <f t="shared" si="182"/>
        <v>#REF!</v>
      </c>
      <c r="AL1388" s="220" t="e">
        <f t="shared" si="181"/>
        <v>#REF!</v>
      </c>
      <c r="AM1388" s="220">
        <f t="shared" si="185"/>
        <v>0</v>
      </c>
      <c r="AN1388" s="220">
        <f t="shared" si="186"/>
        <v>0</v>
      </c>
      <c r="AO1388" s="224">
        <f t="shared" si="187"/>
        <v>0</v>
      </c>
    </row>
    <row r="1389" spans="1:41" s="220" customFormat="1">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220">
        <f t="shared" si="183"/>
        <v>0</v>
      </c>
      <c r="AI1389" s="220">
        <f t="shared" si="184"/>
        <v>0</v>
      </c>
      <c r="AJ1389" s="220">
        <f>IF(W732='User Input'!$C$1,1,0)</f>
        <v>0</v>
      </c>
      <c r="AK1389" s="220" t="e">
        <f t="shared" si="182"/>
        <v>#REF!</v>
      </c>
      <c r="AL1389" s="220" t="e">
        <f t="shared" si="181"/>
        <v>#REF!</v>
      </c>
      <c r="AM1389" s="220">
        <f t="shared" si="185"/>
        <v>0</v>
      </c>
      <c r="AN1389" s="220">
        <f t="shared" si="186"/>
        <v>0</v>
      </c>
      <c r="AO1389" s="224">
        <f t="shared" si="187"/>
        <v>0</v>
      </c>
    </row>
    <row r="1390" spans="1:41" s="220" customFormat="1">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220">
        <f t="shared" si="183"/>
        <v>0</v>
      </c>
      <c r="AI1390" s="220">
        <f t="shared" si="184"/>
        <v>0</v>
      </c>
      <c r="AJ1390" s="220">
        <f>IF(W733='User Input'!$C$1,1,0)</f>
        <v>0</v>
      </c>
      <c r="AK1390" s="220" t="e">
        <f t="shared" si="182"/>
        <v>#REF!</v>
      </c>
      <c r="AL1390" s="220" t="e">
        <f t="shared" si="181"/>
        <v>#REF!</v>
      </c>
      <c r="AM1390" s="220">
        <f t="shared" si="185"/>
        <v>0</v>
      </c>
      <c r="AN1390" s="220">
        <f t="shared" si="186"/>
        <v>0</v>
      </c>
      <c r="AO1390" s="224">
        <f t="shared" si="187"/>
        <v>0</v>
      </c>
    </row>
    <row r="1391" spans="1:41" s="220" customFormat="1">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220">
        <f t="shared" si="183"/>
        <v>0</v>
      </c>
      <c r="AI1391" s="220">
        <f t="shared" si="184"/>
        <v>0</v>
      </c>
      <c r="AJ1391" s="220">
        <f>IF(W734='User Input'!$C$1,1,0)</f>
        <v>0</v>
      </c>
      <c r="AK1391" s="220" t="e">
        <f t="shared" si="182"/>
        <v>#REF!</v>
      </c>
      <c r="AL1391" s="220" t="e">
        <f t="shared" si="181"/>
        <v>#REF!</v>
      </c>
      <c r="AM1391" s="220">
        <f t="shared" si="185"/>
        <v>0</v>
      </c>
      <c r="AN1391" s="220">
        <f t="shared" si="186"/>
        <v>0</v>
      </c>
      <c r="AO1391" s="224">
        <f t="shared" si="187"/>
        <v>0</v>
      </c>
    </row>
    <row r="1392" spans="1:41" s="220" customFormat="1">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220">
        <f t="shared" si="183"/>
        <v>0</v>
      </c>
      <c r="AI1392" s="220">
        <f t="shared" si="184"/>
        <v>0</v>
      </c>
      <c r="AJ1392" s="220">
        <f>IF(W735='User Input'!$C$1,1,0)</f>
        <v>0</v>
      </c>
      <c r="AK1392" s="220" t="e">
        <f t="shared" si="182"/>
        <v>#REF!</v>
      </c>
      <c r="AL1392" s="220" t="e">
        <f t="shared" si="181"/>
        <v>#REF!</v>
      </c>
      <c r="AM1392" s="220">
        <f t="shared" si="185"/>
        <v>0</v>
      </c>
      <c r="AN1392" s="220">
        <f t="shared" si="186"/>
        <v>0</v>
      </c>
      <c r="AO1392" s="224">
        <f t="shared" si="187"/>
        <v>0</v>
      </c>
    </row>
    <row r="1393" spans="1:41" s="220" customFormat="1">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220">
        <f t="shared" si="183"/>
        <v>0</v>
      </c>
      <c r="AI1393" s="220">
        <f t="shared" si="184"/>
        <v>0</v>
      </c>
      <c r="AJ1393" s="220">
        <f>IF(W736='User Input'!$C$1,1,0)</f>
        <v>0</v>
      </c>
      <c r="AK1393" s="220" t="e">
        <f t="shared" si="182"/>
        <v>#REF!</v>
      </c>
      <c r="AL1393" s="220" t="e">
        <f t="shared" si="181"/>
        <v>#REF!</v>
      </c>
      <c r="AM1393" s="220">
        <f t="shared" si="185"/>
        <v>0</v>
      </c>
      <c r="AN1393" s="220">
        <f t="shared" si="186"/>
        <v>0</v>
      </c>
      <c r="AO1393" s="224">
        <f t="shared" si="187"/>
        <v>0</v>
      </c>
    </row>
    <row r="1394" spans="1:41" s="220" customFormat="1">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220">
        <f t="shared" si="183"/>
        <v>0</v>
      </c>
      <c r="AI1394" s="220">
        <f t="shared" si="184"/>
        <v>0</v>
      </c>
      <c r="AJ1394" s="220">
        <f>IF(W737='User Input'!$C$1,1,0)</f>
        <v>0</v>
      </c>
      <c r="AK1394" s="220" t="e">
        <f t="shared" si="182"/>
        <v>#REF!</v>
      </c>
      <c r="AL1394" s="220" t="e">
        <f t="shared" si="181"/>
        <v>#REF!</v>
      </c>
      <c r="AM1394" s="220">
        <f t="shared" si="185"/>
        <v>0</v>
      </c>
      <c r="AN1394" s="220">
        <f t="shared" si="186"/>
        <v>0</v>
      </c>
      <c r="AO1394" s="224">
        <f t="shared" si="187"/>
        <v>0</v>
      </c>
    </row>
    <row r="1395" spans="1:41" s="220" customFormat="1">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220">
        <f t="shared" si="183"/>
        <v>0</v>
      </c>
      <c r="AI1395" s="220">
        <f t="shared" si="184"/>
        <v>0</v>
      </c>
      <c r="AJ1395" s="220">
        <f>IF(W738='User Input'!$C$1,1,0)</f>
        <v>0</v>
      </c>
      <c r="AK1395" s="220" t="e">
        <f t="shared" si="182"/>
        <v>#REF!</v>
      </c>
      <c r="AL1395" s="220" t="e">
        <f t="shared" si="181"/>
        <v>#REF!</v>
      </c>
      <c r="AM1395" s="220">
        <f t="shared" si="185"/>
        <v>0</v>
      </c>
      <c r="AN1395" s="220">
        <f t="shared" si="186"/>
        <v>0</v>
      </c>
      <c r="AO1395" s="224">
        <f t="shared" si="187"/>
        <v>0</v>
      </c>
    </row>
    <row r="1396" spans="1:41" s="220" customFormat="1">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220">
        <f t="shared" si="183"/>
        <v>0</v>
      </c>
      <c r="AI1396" s="220">
        <f t="shared" si="184"/>
        <v>0</v>
      </c>
      <c r="AJ1396" s="220">
        <f>IF(W739='User Input'!$C$1,1,0)</f>
        <v>0</v>
      </c>
      <c r="AK1396" s="220" t="e">
        <f t="shared" si="182"/>
        <v>#REF!</v>
      </c>
      <c r="AL1396" s="220" t="e">
        <f t="shared" si="181"/>
        <v>#REF!</v>
      </c>
      <c r="AM1396" s="220">
        <f t="shared" si="185"/>
        <v>0</v>
      </c>
      <c r="AN1396" s="220">
        <f t="shared" si="186"/>
        <v>0</v>
      </c>
      <c r="AO1396" s="224">
        <f t="shared" si="187"/>
        <v>0</v>
      </c>
    </row>
    <row r="1397" spans="1:41" s="220" customFormat="1">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220">
        <f t="shared" si="183"/>
        <v>0</v>
      </c>
      <c r="AI1397" s="220">
        <f t="shared" si="184"/>
        <v>0</v>
      </c>
      <c r="AJ1397" s="220">
        <f>IF(W740='User Input'!$C$1,1,0)</f>
        <v>0</v>
      </c>
      <c r="AK1397" s="220" t="e">
        <f t="shared" si="182"/>
        <v>#REF!</v>
      </c>
      <c r="AL1397" s="220" t="e">
        <f t="shared" si="181"/>
        <v>#REF!</v>
      </c>
      <c r="AM1397" s="220">
        <f t="shared" si="185"/>
        <v>0</v>
      </c>
      <c r="AN1397" s="220">
        <f t="shared" si="186"/>
        <v>0</v>
      </c>
      <c r="AO1397" s="224">
        <f t="shared" si="187"/>
        <v>0</v>
      </c>
    </row>
    <row r="1398" spans="1:41" s="220" customFormat="1">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220">
        <f t="shared" si="183"/>
        <v>0</v>
      </c>
      <c r="AI1398" s="220">
        <f t="shared" si="184"/>
        <v>0</v>
      </c>
      <c r="AJ1398" s="220">
        <f>IF(W741='User Input'!$C$1,1,0)</f>
        <v>0</v>
      </c>
      <c r="AK1398" s="220" t="e">
        <f t="shared" si="182"/>
        <v>#REF!</v>
      </c>
      <c r="AL1398" s="220" t="e">
        <f t="shared" si="181"/>
        <v>#REF!</v>
      </c>
      <c r="AM1398" s="220">
        <f t="shared" si="185"/>
        <v>0</v>
      </c>
      <c r="AN1398" s="220">
        <f t="shared" si="186"/>
        <v>0</v>
      </c>
      <c r="AO1398" s="224">
        <f t="shared" si="187"/>
        <v>0</v>
      </c>
    </row>
    <row r="1399" spans="1:41" s="220" customFormat="1">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220">
        <f t="shared" si="183"/>
        <v>0</v>
      </c>
      <c r="AI1399" s="220">
        <f t="shared" si="184"/>
        <v>0</v>
      </c>
      <c r="AJ1399" s="220">
        <f>IF(W742='User Input'!$C$1,1,0)</f>
        <v>0</v>
      </c>
      <c r="AK1399" s="220" t="e">
        <f t="shared" si="182"/>
        <v>#REF!</v>
      </c>
      <c r="AL1399" s="220" t="e">
        <f t="shared" si="181"/>
        <v>#REF!</v>
      </c>
      <c r="AM1399" s="220">
        <f t="shared" si="185"/>
        <v>0</v>
      </c>
      <c r="AN1399" s="220">
        <f t="shared" si="186"/>
        <v>0</v>
      </c>
      <c r="AO1399" s="224">
        <f t="shared" si="187"/>
        <v>0</v>
      </c>
    </row>
    <row r="1400" spans="1:41" s="220" customFormat="1">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220">
        <f t="shared" si="183"/>
        <v>0</v>
      </c>
      <c r="AI1400" s="220">
        <f t="shared" si="184"/>
        <v>0</v>
      </c>
      <c r="AJ1400" s="220">
        <f>IF(W743='User Input'!$C$1,1,0)</f>
        <v>0</v>
      </c>
      <c r="AK1400" s="220" t="e">
        <f t="shared" si="182"/>
        <v>#REF!</v>
      </c>
      <c r="AL1400" s="220" t="e">
        <f t="shared" si="181"/>
        <v>#REF!</v>
      </c>
      <c r="AM1400" s="220">
        <f t="shared" si="185"/>
        <v>0</v>
      </c>
      <c r="AN1400" s="220">
        <f t="shared" si="186"/>
        <v>0</v>
      </c>
      <c r="AO1400" s="224">
        <f t="shared" si="187"/>
        <v>0</v>
      </c>
    </row>
    <row r="1401" spans="1:41" s="220" customFormat="1">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220">
        <f t="shared" si="183"/>
        <v>0</v>
      </c>
      <c r="AI1401" s="220">
        <f t="shared" si="184"/>
        <v>0</v>
      </c>
      <c r="AJ1401" s="220">
        <f>IF(W744='User Input'!$C$1,1,0)</f>
        <v>0</v>
      </c>
      <c r="AK1401" s="220" t="e">
        <f t="shared" si="182"/>
        <v>#REF!</v>
      </c>
      <c r="AL1401" s="220" t="e">
        <f t="shared" si="181"/>
        <v>#REF!</v>
      </c>
      <c r="AM1401" s="220">
        <f t="shared" si="185"/>
        <v>0</v>
      </c>
      <c r="AN1401" s="220">
        <f t="shared" si="186"/>
        <v>0</v>
      </c>
      <c r="AO1401" s="224">
        <f t="shared" si="187"/>
        <v>0</v>
      </c>
    </row>
    <row r="1402" spans="1:41" s="220" customFormat="1">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220">
        <f t="shared" si="183"/>
        <v>0</v>
      </c>
      <c r="AI1402" s="220">
        <f t="shared" si="184"/>
        <v>0</v>
      </c>
      <c r="AJ1402" s="220">
        <f>IF(W745='User Input'!$C$1,1,0)</f>
        <v>0</v>
      </c>
      <c r="AK1402" s="220" t="e">
        <f t="shared" si="182"/>
        <v>#REF!</v>
      </c>
      <c r="AL1402" s="220" t="e">
        <f t="shared" si="181"/>
        <v>#REF!</v>
      </c>
      <c r="AM1402" s="220">
        <f t="shared" si="185"/>
        <v>0</v>
      </c>
      <c r="AN1402" s="220">
        <f t="shared" si="186"/>
        <v>0</v>
      </c>
      <c r="AO1402" s="224">
        <f t="shared" si="187"/>
        <v>0</v>
      </c>
    </row>
    <row r="1403" spans="1:41" s="220" customFormat="1">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220">
        <f t="shared" si="183"/>
        <v>0</v>
      </c>
      <c r="AI1403" s="220">
        <f t="shared" si="184"/>
        <v>0</v>
      </c>
      <c r="AJ1403" s="220">
        <f>IF(W746='User Input'!$C$1,1,0)</f>
        <v>0</v>
      </c>
      <c r="AK1403" s="220" t="e">
        <f t="shared" si="182"/>
        <v>#REF!</v>
      </c>
      <c r="AL1403" s="220" t="e">
        <f t="shared" si="181"/>
        <v>#REF!</v>
      </c>
      <c r="AM1403" s="220">
        <f t="shared" si="185"/>
        <v>0</v>
      </c>
      <c r="AN1403" s="220">
        <f t="shared" si="186"/>
        <v>0</v>
      </c>
      <c r="AO1403" s="224">
        <f t="shared" si="187"/>
        <v>0</v>
      </c>
    </row>
    <row r="1404" spans="1:41" s="220" customFormat="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220">
        <f t="shared" si="183"/>
        <v>0</v>
      </c>
      <c r="AI1404" s="220">
        <f t="shared" si="184"/>
        <v>0</v>
      </c>
      <c r="AJ1404" s="220">
        <f>IF(W747='User Input'!$C$1,1,0)</f>
        <v>0</v>
      </c>
      <c r="AK1404" s="220" t="e">
        <f t="shared" si="182"/>
        <v>#REF!</v>
      </c>
      <c r="AL1404" s="220" t="e">
        <f t="shared" si="181"/>
        <v>#REF!</v>
      </c>
      <c r="AM1404" s="220">
        <f t="shared" si="185"/>
        <v>0</v>
      </c>
      <c r="AN1404" s="220">
        <f t="shared" si="186"/>
        <v>0</v>
      </c>
      <c r="AO1404" s="224">
        <f t="shared" si="187"/>
        <v>0</v>
      </c>
    </row>
    <row r="1405" spans="1:41" s="220" customFormat="1">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220">
        <f t="shared" si="183"/>
        <v>0</v>
      </c>
      <c r="AI1405" s="220">
        <f t="shared" si="184"/>
        <v>0</v>
      </c>
      <c r="AJ1405" s="220">
        <f>IF(W748='User Input'!$C$1,1,0)</f>
        <v>0</v>
      </c>
      <c r="AK1405" s="220" t="e">
        <f t="shared" si="182"/>
        <v>#REF!</v>
      </c>
      <c r="AL1405" s="220" t="e">
        <f t="shared" si="181"/>
        <v>#REF!</v>
      </c>
      <c r="AM1405" s="220">
        <f t="shared" si="185"/>
        <v>0</v>
      </c>
      <c r="AN1405" s="220">
        <f t="shared" si="186"/>
        <v>0</v>
      </c>
      <c r="AO1405" s="224">
        <f t="shared" si="187"/>
        <v>0</v>
      </c>
    </row>
    <row r="1406" spans="1:41" s="220" customFormat="1">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220">
        <f t="shared" si="183"/>
        <v>0</v>
      </c>
      <c r="AI1406" s="220">
        <f t="shared" si="184"/>
        <v>0</v>
      </c>
      <c r="AJ1406" s="220">
        <f>IF(W749='User Input'!$C$1,1,0)</f>
        <v>0</v>
      </c>
      <c r="AK1406" s="220" t="e">
        <f t="shared" si="182"/>
        <v>#REF!</v>
      </c>
      <c r="AL1406" s="220" t="e">
        <f t="shared" si="181"/>
        <v>#REF!</v>
      </c>
      <c r="AM1406" s="220">
        <f t="shared" si="185"/>
        <v>0</v>
      </c>
      <c r="AN1406" s="220">
        <f t="shared" si="186"/>
        <v>0</v>
      </c>
      <c r="AO1406" s="224">
        <f t="shared" si="187"/>
        <v>0</v>
      </c>
    </row>
    <row r="1407" spans="1:41" s="220" customFormat="1">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220">
        <f t="shared" si="183"/>
        <v>0</v>
      </c>
      <c r="AI1407" s="220">
        <f t="shared" si="184"/>
        <v>0</v>
      </c>
      <c r="AJ1407" s="220">
        <f>IF(W750='User Input'!$C$1,1,0)</f>
        <v>0</v>
      </c>
      <c r="AK1407" s="220" t="e">
        <f t="shared" si="182"/>
        <v>#REF!</v>
      </c>
      <c r="AL1407" s="220" t="e">
        <f t="shared" si="181"/>
        <v>#REF!</v>
      </c>
      <c r="AM1407" s="220">
        <f t="shared" si="185"/>
        <v>0</v>
      </c>
      <c r="AN1407" s="220">
        <f t="shared" si="186"/>
        <v>0</v>
      </c>
      <c r="AO1407" s="224">
        <f t="shared" si="187"/>
        <v>0</v>
      </c>
    </row>
    <row r="1408" spans="1:41" s="220" customFormat="1">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220">
        <f t="shared" si="183"/>
        <v>0</v>
      </c>
      <c r="AI1408" s="220">
        <f t="shared" si="184"/>
        <v>0</v>
      </c>
      <c r="AJ1408" s="220">
        <f>IF(W751='User Input'!$C$1,1,0)</f>
        <v>0</v>
      </c>
      <c r="AK1408" s="220" t="e">
        <f t="shared" si="182"/>
        <v>#REF!</v>
      </c>
      <c r="AL1408" s="220" t="e">
        <f t="shared" si="181"/>
        <v>#REF!</v>
      </c>
      <c r="AM1408" s="220">
        <f t="shared" si="185"/>
        <v>0</v>
      </c>
      <c r="AN1408" s="220">
        <f t="shared" si="186"/>
        <v>0</v>
      </c>
      <c r="AO1408" s="224">
        <f t="shared" si="187"/>
        <v>0</v>
      </c>
    </row>
    <row r="1409" spans="1:41" s="220" customFormat="1">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220">
        <f t="shared" si="183"/>
        <v>0</v>
      </c>
      <c r="AI1409" s="220">
        <f t="shared" si="184"/>
        <v>0</v>
      </c>
      <c r="AJ1409" s="220">
        <f>IF(W752='User Input'!$C$1,1,0)</f>
        <v>0</v>
      </c>
      <c r="AK1409" s="220" t="e">
        <f t="shared" si="182"/>
        <v>#REF!</v>
      </c>
      <c r="AL1409" s="220" t="e">
        <f t="shared" si="181"/>
        <v>#REF!</v>
      </c>
      <c r="AM1409" s="220">
        <f t="shared" si="185"/>
        <v>0</v>
      </c>
      <c r="AN1409" s="220">
        <f t="shared" si="186"/>
        <v>0</v>
      </c>
      <c r="AO1409" s="224">
        <f t="shared" si="187"/>
        <v>0</v>
      </c>
    </row>
    <row r="1410" spans="1:41" s="220" customFormat="1">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220">
        <f t="shared" si="183"/>
        <v>0</v>
      </c>
      <c r="AI1410" s="220">
        <f t="shared" si="184"/>
        <v>0</v>
      </c>
      <c r="AJ1410" s="220">
        <f>IF(W753='User Input'!$C$1,1,0)</f>
        <v>0</v>
      </c>
      <c r="AK1410" s="220" t="e">
        <f t="shared" si="182"/>
        <v>#REF!</v>
      </c>
      <c r="AL1410" s="220" t="e">
        <f t="shared" si="181"/>
        <v>#REF!</v>
      </c>
      <c r="AM1410" s="220">
        <f t="shared" si="185"/>
        <v>0</v>
      </c>
      <c r="AN1410" s="220">
        <f t="shared" si="186"/>
        <v>0</v>
      </c>
      <c r="AO1410" s="224">
        <f t="shared" si="187"/>
        <v>0</v>
      </c>
    </row>
    <row r="1411" spans="1:41" s="220" customFormat="1">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220">
        <f t="shared" si="183"/>
        <v>0</v>
      </c>
      <c r="AI1411" s="220">
        <f t="shared" si="184"/>
        <v>0</v>
      </c>
      <c r="AJ1411" s="220">
        <f>IF(W754='User Input'!$C$1,1,0)</f>
        <v>0</v>
      </c>
      <c r="AK1411" s="220" t="e">
        <f t="shared" si="182"/>
        <v>#REF!</v>
      </c>
      <c r="AL1411" s="220" t="e">
        <f t="shared" ref="AL1411:AL1474" si="188">IF(AK1411=AK1410,0,AK1411)</f>
        <v>#REF!</v>
      </c>
      <c r="AM1411" s="220">
        <f t="shared" si="185"/>
        <v>0</v>
      </c>
      <c r="AN1411" s="220">
        <f t="shared" si="186"/>
        <v>0</v>
      </c>
      <c r="AO1411" s="224">
        <f t="shared" si="187"/>
        <v>0</v>
      </c>
    </row>
    <row r="1412" spans="1:41" s="220" customFormat="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220">
        <f t="shared" si="183"/>
        <v>0</v>
      </c>
      <c r="AI1412" s="220">
        <f t="shared" si="184"/>
        <v>0</v>
      </c>
      <c r="AJ1412" s="220">
        <f>IF(W755='User Input'!$C$1,1,0)</f>
        <v>0</v>
      </c>
      <c r="AK1412" s="220" t="e">
        <f t="shared" ref="AK1412:AK1475" si="189">AJ1412+AK1411</f>
        <v>#REF!</v>
      </c>
      <c r="AL1412" s="220" t="e">
        <f t="shared" si="188"/>
        <v>#REF!</v>
      </c>
      <c r="AM1412" s="220">
        <f t="shared" si="185"/>
        <v>0</v>
      </c>
      <c r="AN1412" s="220">
        <f t="shared" si="186"/>
        <v>0</v>
      </c>
      <c r="AO1412" s="224">
        <f t="shared" si="187"/>
        <v>0</v>
      </c>
    </row>
    <row r="1413" spans="1:41" s="220" customFormat="1">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220">
        <f t="shared" si="183"/>
        <v>0</v>
      </c>
      <c r="AI1413" s="220">
        <f t="shared" si="184"/>
        <v>0</v>
      </c>
      <c r="AJ1413" s="220">
        <f>IF(W756='User Input'!$C$1,1,0)</f>
        <v>0</v>
      </c>
      <c r="AK1413" s="220" t="e">
        <f t="shared" si="189"/>
        <v>#REF!</v>
      </c>
      <c r="AL1413" s="220" t="e">
        <f t="shared" si="188"/>
        <v>#REF!</v>
      </c>
      <c r="AM1413" s="220">
        <f t="shared" si="185"/>
        <v>0</v>
      </c>
      <c r="AN1413" s="220">
        <f t="shared" si="186"/>
        <v>0</v>
      </c>
      <c r="AO1413" s="224">
        <f t="shared" si="187"/>
        <v>0</v>
      </c>
    </row>
    <row r="1414" spans="1:41" s="220" customFormat="1">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220">
        <f t="shared" si="183"/>
        <v>0</v>
      </c>
      <c r="AI1414" s="220">
        <f t="shared" si="184"/>
        <v>0</v>
      </c>
      <c r="AJ1414" s="220">
        <f>IF(W757='User Input'!$C$1,1,0)</f>
        <v>0</v>
      </c>
      <c r="AK1414" s="220" t="e">
        <f t="shared" si="189"/>
        <v>#REF!</v>
      </c>
      <c r="AL1414" s="220" t="e">
        <f t="shared" si="188"/>
        <v>#REF!</v>
      </c>
      <c r="AM1414" s="220">
        <f t="shared" si="185"/>
        <v>0</v>
      </c>
      <c r="AN1414" s="220">
        <f t="shared" si="186"/>
        <v>0</v>
      </c>
      <c r="AO1414" s="224">
        <f t="shared" si="187"/>
        <v>0</v>
      </c>
    </row>
    <row r="1415" spans="1:41" s="220" customFormat="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220">
        <f t="shared" si="183"/>
        <v>0</v>
      </c>
      <c r="AI1415" s="220">
        <f t="shared" si="184"/>
        <v>0</v>
      </c>
      <c r="AJ1415" s="220">
        <f>IF(W758='User Input'!$C$1,1,0)</f>
        <v>0</v>
      </c>
      <c r="AK1415" s="220" t="e">
        <f t="shared" si="189"/>
        <v>#REF!</v>
      </c>
      <c r="AL1415" s="220" t="e">
        <f t="shared" si="188"/>
        <v>#REF!</v>
      </c>
      <c r="AM1415" s="220">
        <f t="shared" si="185"/>
        <v>0</v>
      </c>
      <c r="AN1415" s="220">
        <f t="shared" si="186"/>
        <v>0</v>
      </c>
      <c r="AO1415" s="224">
        <f t="shared" si="187"/>
        <v>0</v>
      </c>
    </row>
    <row r="1416" spans="1:41" s="220" customFormat="1">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220">
        <f t="shared" si="183"/>
        <v>0</v>
      </c>
      <c r="AI1416" s="220">
        <f t="shared" si="184"/>
        <v>0</v>
      </c>
      <c r="AJ1416" s="220">
        <f>IF(W759='User Input'!$C$1,1,0)</f>
        <v>0</v>
      </c>
      <c r="AK1416" s="220" t="e">
        <f t="shared" si="189"/>
        <v>#REF!</v>
      </c>
      <c r="AL1416" s="220" t="e">
        <f t="shared" si="188"/>
        <v>#REF!</v>
      </c>
      <c r="AM1416" s="220">
        <f t="shared" si="185"/>
        <v>0</v>
      </c>
      <c r="AN1416" s="220">
        <f t="shared" si="186"/>
        <v>0</v>
      </c>
      <c r="AO1416" s="224">
        <f t="shared" si="187"/>
        <v>0</v>
      </c>
    </row>
    <row r="1417" spans="1:41" s="220" customFormat="1">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220">
        <f t="shared" si="183"/>
        <v>0</v>
      </c>
      <c r="AI1417" s="220">
        <f t="shared" si="184"/>
        <v>0</v>
      </c>
      <c r="AJ1417" s="220">
        <f>IF(W760='User Input'!$C$1,1,0)</f>
        <v>0</v>
      </c>
      <c r="AK1417" s="220" t="e">
        <f t="shared" si="189"/>
        <v>#REF!</v>
      </c>
      <c r="AL1417" s="220" t="e">
        <f t="shared" si="188"/>
        <v>#REF!</v>
      </c>
      <c r="AM1417" s="220">
        <f t="shared" si="185"/>
        <v>0</v>
      </c>
      <c r="AN1417" s="220">
        <f t="shared" si="186"/>
        <v>0</v>
      </c>
      <c r="AO1417" s="224">
        <f t="shared" si="187"/>
        <v>0</v>
      </c>
    </row>
    <row r="1418" spans="1:41" s="220" customFormat="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220">
        <f t="shared" si="183"/>
        <v>0</v>
      </c>
      <c r="AI1418" s="220">
        <f t="shared" si="184"/>
        <v>0</v>
      </c>
      <c r="AJ1418" s="220">
        <f>IF(W761='User Input'!$C$1,1,0)</f>
        <v>0</v>
      </c>
      <c r="AK1418" s="220" t="e">
        <f t="shared" si="189"/>
        <v>#REF!</v>
      </c>
      <c r="AL1418" s="220" t="e">
        <f t="shared" si="188"/>
        <v>#REF!</v>
      </c>
      <c r="AM1418" s="220">
        <f t="shared" si="185"/>
        <v>0</v>
      </c>
      <c r="AN1418" s="220">
        <f t="shared" si="186"/>
        <v>0</v>
      </c>
      <c r="AO1418" s="224">
        <f t="shared" si="187"/>
        <v>0</v>
      </c>
    </row>
    <row r="1419" spans="1:41" s="220" customFormat="1">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220">
        <f t="shared" si="183"/>
        <v>0</v>
      </c>
      <c r="AI1419" s="220">
        <f t="shared" si="184"/>
        <v>0</v>
      </c>
      <c r="AJ1419" s="220">
        <f>IF(W762='User Input'!$C$1,1,0)</f>
        <v>0</v>
      </c>
      <c r="AK1419" s="220" t="e">
        <f t="shared" si="189"/>
        <v>#REF!</v>
      </c>
      <c r="AL1419" s="220" t="e">
        <f t="shared" si="188"/>
        <v>#REF!</v>
      </c>
      <c r="AM1419" s="220">
        <f t="shared" si="185"/>
        <v>0</v>
      </c>
      <c r="AN1419" s="220">
        <f t="shared" si="186"/>
        <v>0</v>
      </c>
      <c r="AO1419" s="224">
        <f t="shared" si="187"/>
        <v>0</v>
      </c>
    </row>
    <row r="1420" spans="1:41" s="220" customFormat="1">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220">
        <f t="shared" si="183"/>
        <v>0</v>
      </c>
      <c r="AI1420" s="220">
        <f t="shared" si="184"/>
        <v>0</v>
      </c>
      <c r="AJ1420" s="220">
        <f>IF(W763='User Input'!$C$1,1,0)</f>
        <v>0</v>
      </c>
      <c r="AK1420" s="220" t="e">
        <f t="shared" si="189"/>
        <v>#REF!</v>
      </c>
      <c r="AL1420" s="220" t="e">
        <f t="shared" si="188"/>
        <v>#REF!</v>
      </c>
      <c r="AM1420" s="220">
        <f t="shared" si="185"/>
        <v>0</v>
      </c>
      <c r="AN1420" s="220">
        <f t="shared" si="186"/>
        <v>0</v>
      </c>
      <c r="AO1420" s="224">
        <f t="shared" si="187"/>
        <v>0</v>
      </c>
    </row>
    <row r="1421" spans="1:41" s="220" customFormat="1">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220">
        <f t="shared" si="183"/>
        <v>0</v>
      </c>
      <c r="AI1421" s="220">
        <f t="shared" si="184"/>
        <v>0</v>
      </c>
      <c r="AJ1421" s="220">
        <f>IF(W764='User Input'!$C$1,1,0)</f>
        <v>0</v>
      </c>
      <c r="AK1421" s="220" t="e">
        <f t="shared" si="189"/>
        <v>#REF!</v>
      </c>
      <c r="AL1421" s="220" t="e">
        <f t="shared" si="188"/>
        <v>#REF!</v>
      </c>
      <c r="AM1421" s="220">
        <f t="shared" si="185"/>
        <v>0</v>
      </c>
      <c r="AN1421" s="220">
        <f t="shared" si="186"/>
        <v>0</v>
      </c>
      <c r="AO1421" s="224">
        <f t="shared" si="187"/>
        <v>0</v>
      </c>
    </row>
    <row r="1422" spans="1:41" s="220" customFormat="1">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220">
        <f t="shared" si="183"/>
        <v>0</v>
      </c>
      <c r="AI1422" s="220">
        <f t="shared" si="184"/>
        <v>0</v>
      </c>
      <c r="AJ1422" s="220">
        <f>IF(W765='User Input'!$C$1,1,0)</f>
        <v>0</v>
      </c>
      <c r="AK1422" s="220" t="e">
        <f t="shared" si="189"/>
        <v>#REF!</v>
      </c>
      <c r="AL1422" s="220" t="e">
        <f t="shared" si="188"/>
        <v>#REF!</v>
      </c>
      <c r="AM1422" s="220">
        <f t="shared" si="185"/>
        <v>0</v>
      </c>
      <c r="AN1422" s="220">
        <f t="shared" si="186"/>
        <v>0</v>
      </c>
      <c r="AO1422" s="224">
        <f t="shared" si="187"/>
        <v>0</v>
      </c>
    </row>
    <row r="1423" spans="1:41" s="220" customFormat="1">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220">
        <f t="shared" si="183"/>
        <v>0</v>
      </c>
      <c r="AI1423" s="220">
        <f t="shared" si="184"/>
        <v>0</v>
      </c>
      <c r="AJ1423" s="220">
        <f>IF(W766='User Input'!$C$1,1,0)</f>
        <v>0</v>
      </c>
      <c r="AK1423" s="220" t="e">
        <f t="shared" si="189"/>
        <v>#REF!</v>
      </c>
      <c r="AL1423" s="220" t="e">
        <f t="shared" si="188"/>
        <v>#REF!</v>
      </c>
      <c r="AM1423" s="220">
        <f t="shared" si="185"/>
        <v>0</v>
      </c>
      <c r="AN1423" s="220">
        <f t="shared" si="186"/>
        <v>0</v>
      </c>
      <c r="AO1423" s="224">
        <f t="shared" si="187"/>
        <v>0</v>
      </c>
    </row>
    <row r="1424" spans="1:41" s="220" customFormat="1">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220">
        <f t="shared" si="183"/>
        <v>0</v>
      </c>
      <c r="AI1424" s="220">
        <f t="shared" si="184"/>
        <v>0</v>
      </c>
      <c r="AJ1424" s="220">
        <f>IF(W767='User Input'!$C$1,1,0)</f>
        <v>0</v>
      </c>
      <c r="AK1424" s="220" t="e">
        <f t="shared" si="189"/>
        <v>#REF!</v>
      </c>
      <c r="AL1424" s="220" t="e">
        <f t="shared" si="188"/>
        <v>#REF!</v>
      </c>
      <c r="AM1424" s="220">
        <f t="shared" si="185"/>
        <v>0</v>
      </c>
      <c r="AN1424" s="220">
        <f t="shared" si="186"/>
        <v>0</v>
      </c>
      <c r="AO1424" s="224">
        <f t="shared" si="187"/>
        <v>0</v>
      </c>
    </row>
    <row r="1425" spans="1:41" s="220" customFormat="1">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220">
        <f t="shared" si="183"/>
        <v>0</v>
      </c>
      <c r="AI1425" s="220">
        <f t="shared" si="184"/>
        <v>0</v>
      </c>
      <c r="AJ1425" s="220">
        <f>IF(W768='User Input'!$C$1,1,0)</f>
        <v>0</v>
      </c>
      <c r="AK1425" s="220" t="e">
        <f t="shared" si="189"/>
        <v>#REF!</v>
      </c>
      <c r="AL1425" s="220" t="e">
        <f t="shared" si="188"/>
        <v>#REF!</v>
      </c>
      <c r="AM1425" s="220">
        <f t="shared" si="185"/>
        <v>0</v>
      </c>
      <c r="AN1425" s="220">
        <f t="shared" si="186"/>
        <v>0</v>
      </c>
      <c r="AO1425" s="224">
        <f t="shared" si="187"/>
        <v>0</v>
      </c>
    </row>
    <row r="1426" spans="1:41" s="220" customFormat="1">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220">
        <f t="shared" si="183"/>
        <v>0</v>
      </c>
      <c r="AI1426" s="220">
        <f t="shared" si="184"/>
        <v>0</v>
      </c>
      <c r="AJ1426" s="220">
        <f>IF(W769='User Input'!$C$1,1,0)</f>
        <v>0</v>
      </c>
      <c r="AK1426" s="220" t="e">
        <f t="shared" si="189"/>
        <v>#REF!</v>
      </c>
      <c r="AL1426" s="220" t="e">
        <f t="shared" si="188"/>
        <v>#REF!</v>
      </c>
      <c r="AM1426" s="220">
        <f t="shared" si="185"/>
        <v>0</v>
      </c>
      <c r="AN1426" s="220">
        <f t="shared" si="186"/>
        <v>0</v>
      </c>
      <c r="AO1426" s="224">
        <f t="shared" si="187"/>
        <v>0</v>
      </c>
    </row>
    <row r="1427" spans="1:41" s="220" customFormat="1">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220">
        <f t="shared" si="183"/>
        <v>0</v>
      </c>
      <c r="AI1427" s="220">
        <f t="shared" si="184"/>
        <v>0</v>
      </c>
      <c r="AJ1427" s="220">
        <f>IF(W770='User Input'!$C$1,1,0)</f>
        <v>0</v>
      </c>
      <c r="AK1427" s="220" t="e">
        <f t="shared" si="189"/>
        <v>#REF!</v>
      </c>
      <c r="AL1427" s="220" t="e">
        <f t="shared" si="188"/>
        <v>#REF!</v>
      </c>
      <c r="AM1427" s="220">
        <f t="shared" si="185"/>
        <v>0</v>
      </c>
      <c r="AN1427" s="220">
        <f t="shared" si="186"/>
        <v>0</v>
      </c>
      <c r="AO1427" s="224">
        <f t="shared" si="187"/>
        <v>0</v>
      </c>
    </row>
    <row r="1428" spans="1:41" s="220" customFormat="1">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220">
        <f t="shared" si="183"/>
        <v>0</v>
      </c>
      <c r="AI1428" s="220">
        <f t="shared" si="184"/>
        <v>0</v>
      </c>
      <c r="AJ1428" s="220">
        <f>IF(W771='User Input'!$C$1,1,0)</f>
        <v>0</v>
      </c>
      <c r="AK1428" s="220" t="e">
        <f t="shared" si="189"/>
        <v>#REF!</v>
      </c>
      <c r="AL1428" s="220" t="e">
        <f t="shared" si="188"/>
        <v>#REF!</v>
      </c>
      <c r="AM1428" s="220">
        <f t="shared" si="185"/>
        <v>0</v>
      </c>
      <c r="AN1428" s="220">
        <f t="shared" si="186"/>
        <v>0</v>
      </c>
      <c r="AO1428" s="224">
        <f t="shared" si="187"/>
        <v>0</v>
      </c>
    </row>
    <row r="1429" spans="1:41" s="220" customFormat="1">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220">
        <f t="shared" si="183"/>
        <v>0</v>
      </c>
      <c r="AI1429" s="220">
        <f t="shared" si="184"/>
        <v>0</v>
      </c>
      <c r="AJ1429" s="220">
        <f>IF(W772='User Input'!$C$1,1,0)</f>
        <v>0</v>
      </c>
      <c r="AK1429" s="220" t="e">
        <f t="shared" si="189"/>
        <v>#REF!</v>
      </c>
      <c r="AL1429" s="220" t="e">
        <f t="shared" si="188"/>
        <v>#REF!</v>
      </c>
      <c r="AM1429" s="220">
        <f t="shared" si="185"/>
        <v>0</v>
      </c>
      <c r="AN1429" s="220">
        <f t="shared" si="186"/>
        <v>0</v>
      </c>
      <c r="AO1429" s="224">
        <f t="shared" si="187"/>
        <v>0</v>
      </c>
    </row>
    <row r="1430" spans="1:41" s="220" customFormat="1">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220">
        <f t="shared" si="183"/>
        <v>0</v>
      </c>
      <c r="AI1430" s="220">
        <f t="shared" si="184"/>
        <v>0</v>
      </c>
      <c r="AJ1430" s="220">
        <f>IF(W773='User Input'!$C$1,1,0)</f>
        <v>0</v>
      </c>
      <c r="AK1430" s="220" t="e">
        <f t="shared" si="189"/>
        <v>#REF!</v>
      </c>
      <c r="AL1430" s="220" t="e">
        <f t="shared" si="188"/>
        <v>#REF!</v>
      </c>
      <c r="AM1430" s="220">
        <f t="shared" si="185"/>
        <v>0</v>
      </c>
      <c r="AN1430" s="220">
        <f t="shared" si="186"/>
        <v>0</v>
      </c>
      <c r="AO1430" s="224">
        <f t="shared" si="187"/>
        <v>0</v>
      </c>
    </row>
    <row r="1431" spans="1:41" s="220" customFormat="1">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220">
        <f t="shared" si="183"/>
        <v>0</v>
      </c>
      <c r="AI1431" s="220">
        <f t="shared" si="184"/>
        <v>0</v>
      </c>
      <c r="AJ1431" s="220">
        <f>IF(W774='User Input'!$C$1,1,0)</f>
        <v>0</v>
      </c>
      <c r="AK1431" s="220" t="e">
        <f t="shared" si="189"/>
        <v>#REF!</v>
      </c>
      <c r="AL1431" s="220" t="e">
        <f t="shared" si="188"/>
        <v>#REF!</v>
      </c>
      <c r="AM1431" s="220">
        <f t="shared" si="185"/>
        <v>0</v>
      </c>
      <c r="AN1431" s="220">
        <f t="shared" si="186"/>
        <v>0</v>
      </c>
      <c r="AO1431" s="224">
        <f t="shared" si="187"/>
        <v>0</v>
      </c>
    </row>
    <row r="1432" spans="1:41" s="220" customFormat="1">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220">
        <f t="shared" si="183"/>
        <v>0</v>
      </c>
      <c r="AI1432" s="220">
        <f t="shared" si="184"/>
        <v>0</v>
      </c>
      <c r="AJ1432" s="220">
        <f>IF(W775='User Input'!$C$1,1,0)</f>
        <v>0</v>
      </c>
      <c r="AK1432" s="220" t="e">
        <f t="shared" si="189"/>
        <v>#REF!</v>
      </c>
      <c r="AL1432" s="220" t="e">
        <f t="shared" si="188"/>
        <v>#REF!</v>
      </c>
      <c r="AM1432" s="220">
        <f t="shared" si="185"/>
        <v>0</v>
      </c>
      <c r="AN1432" s="220">
        <f t="shared" si="186"/>
        <v>0</v>
      </c>
      <c r="AO1432" s="224">
        <f t="shared" si="187"/>
        <v>0</v>
      </c>
    </row>
    <row r="1433" spans="1:41" s="220" customFormat="1">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220">
        <f t="shared" si="183"/>
        <v>0</v>
      </c>
      <c r="AI1433" s="220">
        <f t="shared" si="184"/>
        <v>0</v>
      </c>
      <c r="AJ1433" s="220">
        <f>IF(W776='User Input'!$C$1,1,0)</f>
        <v>0</v>
      </c>
      <c r="AK1433" s="220" t="e">
        <f t="shared" si="189"/>
        <v>#REF!</v>
      </c>
      <c r="AL1433" s="220" t="e">
        <f t="shared" si="188"/>
        <v>#REF!</v>
      </c>
      <c r="AM1433" s="220">
        <f t="shared" si="185"/>
        <v>0</v>
      </c>
      <c r="AN1433" s="220">
        <f t="shared" si="186"/>
        <v>0</v>
      </c>
      <c r="AO1433" s="224">
        <f t="shared" si="187"/>
        <v>0</v>
      </c>
    </row>
    <row r="1434" spans="1:41" s="220" customFormat="1">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220">
        <f t="shared" si="183"/>
        <v>0</v>
      </c>
      <c r="AI1434" s="220">
        <f t="shared" si="184"/>
        <v>0</v>
      </c>
      <c r="AJ1434" s="220">
        <f>IF(W777='User Input'!$C$1,1,0)</f>
        <v>0</v>
      </c>
      <c r="AK1434" s="220" t="e">
        <f t="shared" si="189"/>
        <v>#REF!</v>
      </c>
      <c r="AL1434" s="220" t="e">
        <f t="shared" si="188"/>
        <v>#REF!</v>
      </c>
      <c r="AM1434" s="220">
        <f t="shared" si="185"/>
        <v>0</v>
      </c>
      <c r="AN1434" s="220">
        <f t="shared" si="186"/>
        <v>0</v>
      </c>
      <c r="AO1434" s="224">
        <f t="shared" si="187"/>
        <v>0</v>
      </c>
    </row>
    <row r="1435" spans="1:41" s="220" customFormat="1">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220">
        <f t="shared" si="183"/>
        <v>0</v>
      </c>
      <c r="AI1435" s="220">
        <f t="shared" si="184"/>
        <v>0</v>
      </c>
      <c r="AJ1435" s="220">
        <f>IF(W778='User Input'!$C$1,1,0)</f>
        <v>0</v>
      </c>
      <c r="AK1435" s="220" t="e">
        <f t="shared" si="189"/>
        <v>#REF!</v>
      </c>
      <c r="AL1435" s="220" t="e">
        <f t="shared" si="188"/>
        <v>#REF!</v>
      </c>
      <c r="AM1435" s="220">
        <f t="shared" si="185"/>
        <v>0</v>
      </c>
      <c r="AN1435" s="220">
        <f t="shared" si="186"/>
        <v>0</v>
      </c>
      <c r="AO1435" s="224">
        <f t="shared" si="187"/>
        <v>0</v>
      </c>
    </row>
    <row r="1436" spans="1:41" s="220" customFormat="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220">
        <f t="shared" si="183"/>
        <v>0</v>
      </c>
      <c r="AI1436" s="220">
        <f t="shared" si="184"/>
        <v>0</v>
      </c>
      <c r="AJ1436" s="220">
        <f>IF(W779='User Input'!$C$1,1,0)</f>
        <v>0</v>
      </c>
      <c r="AK1436" s="220" t="e">
        <f t="shared" si="189"/>
        <v>#REF!</v>
      </c>
      <c r="AL1436" s="220" t="e">
        <f t="shared" si="188"/>
        <v>#REF!</v>
      </c>
      <c r="AM1436" s="220">
        <f t="shared" si="185"/>
        <v>0</v>
      </c>
      <c r="AN1436" s="220">
        <f t="shared" si="186"/>
        <v>0</v>
      </c>
      <c r="AO1436" s="224">
        <f t="shared" si="187"/>
        <v>0</v>
      </c>
    </row>
    <row r="1437" spans="1:41" s="220" customFormat="1">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220">
        <f t="shared" si="183"/>
        <v>0</v>
      </c>
      <c r="AI1437" s="220">
        <f t="shared" si="184"/>
        <v>0</v>
      </c>
      <c r="AJ1437" s="220">
        <f>IF(W780='User Input'!$C$1,1,0)</f>
        <v>0</v>
      </c>
      <c r="AK1437" s="220" t="e">
        <f t="shared" si="189"/>
        <v>#REF!</v>
      </c>
      <c r="AL1437" s="220" t="e">
        <f t="shared" si="188"/>
        <v>#REF!</v>
      </c>
      <c r="AM1437" s="220">
        <f t="shared" si="185"/>
        <v>0</v>
      </c>
      <c r="AN1437" s="220">
        <f t="shared" si="186"/>
        <v>0</v>
      </c>
      <c r="AO1437" s="224">
        <f t="shared" si="187"/>
        <v>0</v>
      </c>
    </row>
    <row r="1438" spans="1:41" s="220" customFormat="1">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220">
        <f t="shared" si="183"/>
        <v>0</v>
      </c>
      <c r="AI1438" s="220">
        <f t="shared" si="184"/>
        <v>0</v>
      </c>
      <c r="AJ1438" s="220">
        <f>IF(W781='User Input'!$C$1,1,0)</f>
        <v>0</v>
      </c>
      <c r="AK1438" s="220" t="e">
        <f t="shared" si="189"/>
        <v>#REF!</v>
      </c>
      <c r="AL1438" s="220" t="e">
        <f t="shared" si="188"/>
        <v>#REF!</v>
      </c>
      <c r="AM1438" s="220">
        <f t="shared" si="185"/>
        <v>0</v>
      </c>
      <c r="AN1438" s="220">
        <f t="shared" si="186"/>
        <v>0</v>
      </c>
      <c r="AO1438" s="224">
        <f t="shared" si="187"/>
        <v>0</v>
      </c>
    </row>
    <row r="1439" spans="1:41" s="220" customFormat="1">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220">
        <f t="shared" ref="AH1439:AH1502" si="190">AC782*AB782</f>
        <v>0</v>
      </c>
      <c r="AI1439" s="220">
        <f t="shared" ref="AI1439:AI1502" si="191">AD782*AB782</f>
        <v>0</v>
      </c>
      <c r="AJ1439" s="220">
        <f>IF(W782='User Input'!$C$1,1,0)</f>
        <v>0</v>
      </c>
      <c r="AK1439" s="220" t="e">
        <f t="shared" si="189"/>
        <v>#REF!</v>
      </c>
      <c r="AL1439" s="220" t="e">
        <f t="shared" si="188"/>
        <v>#REF!</v>
      </c>
      <c r="AM1439" s="220">
        <f t="shared" ref="AM1439:AM1502" si="192">V782</f>
        <v>0</v>
      </c>
      <c r="AN1439" s="220">
        <f t="shared" ref="AN1439:AN1502" si="193">X782</f>
        <v>0</v>
      </c>
      <c r="AO1439" s="224">
        <f t="shared" ref="AO1439:AO1502" si="194">AA782</f>
        <v>0</v>
      </c>
    </row>
    <row r="1440" spans="1:41" s="220" customFormat="1">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220">
        <f t="shared" si="190"/>
        <v>0</v>
      </c>
      <c r="AI1440" s="220">
        <f t="shared" si="191"/>
        <v>0</v>
      </c>
      <c r="AJ1440" s="220">
        <f>IF(W783='User Input'!$C$1,1,0)</f>
        <v>0</v>
      </c>
      <c r="AK1440" s="220" t="e">
        <f t="shared" si="189"/>
        <v>#REF!</v>
      </c>
      <c r="AL1440" s="220" t="e">
        <f t="shared" si="188"/>
        <v>#REF!</v>
      </c>
      <c r="AM1440" s="220">
        <f t="shared" si="192"/>
        <v>0</v>
      </c>
      <c r="AN1440" s="220">
        <f t="shared" si="193"/>
        <v>0</v>
      </c>
      <c r="AO1440" s="224">
        <f t="shared" si="194"/>
        <v>0</v>
      </c>
    </row>
    <row r="1441" spans="1:41" s="220" customFormat="1">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220">
        <f t="shared" si="190"/>
        <v>0</v>
      </c>
      <c r="AI1441" s="220">
        <f t="shared" si="191"/>
        <v>0</v>
      </c>
      <c r="AJ1441" s="220">
        <f>IF(W784='User Input'!$C$1,1,0)</f>
        <v>0</v>
      </c>
      <c r="AK1441" s="220" t="e">
        <f t="shared" si="189"/>
        <v>#REF!</v>
      </c>
      <c r="AL1441" s="220" t="e">
        <f t="shared" si="188"/>
        <v>#REF!</v>
      </c>
      <c r="AM1441" s="220">
        <f t="shared" si="192"/>
        <v>0</v>
      </c>
      <c r="AN1441" s="220">
        <f t="shared" si="193"/>
        <v>0</v>
      </c>
      <c r="AO1441" s="224">
        <f t="shared" si="194"/>
        <v>0</v>
      </c>
    </row>
    <row r="1442" spans="1:41" s="220" customFormat="1">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220">
        <f t="shared" si="190"/>
        <v>0</v>
      </c>
      <c r="AI1442" s="220">
        <f t="shared" si="191"/>
        <v>0</v>
      </c>
      <c r="AJ1442" s="220">
        <f>IF(W785='User Input'!$C$1,1,0)</f>
        <v>0</v>
      </c>
      <c r="AK1442" s="220" t="e">
        <f t="shared" si="189"/>
        <v>#REF!</v>
      </c>
      <c r="AL1442" s="220" t="e">
        <f t="shared" si="188"/>
        <v>#REF!</v>
      </c>
      <c r="AM1442" s="220">
        <f t="shared" si="192"/>
        <v>0</v>
      </c>
      <c r="AN1442" s="220">
        <f t="shared" si="193"/>
        <v>0</v>
      </c>
      <c r="AO1442" s="224">
        <f t="shared" si="194"/>
        <v>0</v>
      </c>
    </row>
    <row r="1443" spans="1:41" s="220" customFormat="1">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220">
        <f t="shared" si="190"/>
        <v>0</v>
      </c>
      <c r="AI1443" s="220">
        <f t="shared" si="191"/>
        <v>0</v>
      </c>
      <c r="AJ1443" s="220">
        <f>IF(W786='User Input'!$C$1,1,0)</f>
        <v>0</v>
      </c>
      <c r="AK1443" s="220" t="e">
        <f t="shared" si="189"/>
        <v>#REF!</v>
      </c>
      <c r="AL1443" s="220" t="e">
        <f t="shared" si="188"/>
        <v>#REF!</v>
      </c>
      <c r="AM1443" s="220">
        <f t="shared" si="192"/>
        <v>0</v>
      </c>
      <c r="AN1443" s="220">
        <f t="shared" si="193"/>
        <v>0</v>
      </c>
      <c r="AO1443" s="224">
        <f t="shared" si="194"/>
        <v>0</v>
      </c>
    </row>
    <row r="1444" spans="1:41" s="220" customFormat="1">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220">
        <f t="shared" si="190"/>
        <v>0</v>
      </c>
      <c r="AI1444" s="220">
        <f t="shared" si="191"/>
        <v>0</v>
      </c>
      <c r="AJ1444" s="220">
        <f>IF(W787='User Input'!$C$1,1,0)</f>
        <v>0</v>
      </c>
      <c r="AK1444" s="220" t="e">
        <f t="shared" si="189"/>
        <v>#REF!</v>
      </c>
      <c r="AL1444" s="220" t="e">
        <f t="shared" si="188"/>
        <v>#REF!</v>
      </c>
      <c r="AM1444" s="220">
        <f t="shared" si="192"/>
        <v>0</v>
      </c>
      <c r="AN1444" s="220">
        <f t="shared" si="193"/>
        <v>0</v>
      </c>
      <c r="AO1444" s="224">
        <f t="shared" si="194"/>
        <v>0</v>
      </c>
    </row>
    <row r="1445" spans="1:41" s="220" customFormat="1">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220">
        <f t="shared" si="190"/>
        <v>0</v>
      </c>
      <c r="AI1445" s="220">
        <f t="shared" si="191"/>
        <v>0</v>
      </c>
      <c r="AJ1445" s="220">
        <f>IF(W788='User Input'!$C$1,1,0)</f>
        <v>0</v>
      </c>
      <c r="AK1445" s="220" t="e">
        <f t="shared" si="189"/>
        <v>#REF!</v>
      </c>
      <c r="AL1445" s="220" t="e">
        <f t="shared" si="188"/>
        <v>#REF!</v>
      </c>
      <c r="AM1445" s="220">
        <f t="shared" si="192"/>
        <v>0</v>
      </c>
      <c r="AN1445" s="220">
        <f t="shared" si="193"/>
        <v>0</v>
      </c>
      <c r="AO1445" s="224">
        <f t="shared" si="194"/>
        <v>0</v>
      </c>
    </row>
    <row r="1446" spans="1:41" s="220" customFormat="1">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220">
        <f t="shared" si="190"/>
        <v>0</v>
      </c>
      <c r="AI1446" s="220">
        <f t="shared" si="191"/>
        <v>0</v>
      </c>
      <c r="AJ1446" s="220">
        <f>IF(W789='User Input'!$C$1,1,0)</f>
        <v>0</v>
      </c>
      <c r="AK1446" s="220" t="e">
        <f t="shared" si="189"/>
        <v>#REF!</v>
      </c>
      <c r="AL1446" s="220" t="e">
        <f t="shared" si="188"/>
        <v>#REF!</v>
      </c>
      <c r="AM1446" s="220">
        <f t="shared" si="192"/>
        <v>0</v>
      </c>
      <c r="AN1446" s="220">
        <f t="shared" si="193"/>
        <v>0</v>
      </c>
      <c r="AO1446" s="224">
        <f t="shared" si="194"/>
        <v>0</v>
      </c>
    </row>
    <row r="1447" spans="1:41" s="220" customFormat="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220">
        <f t="shared" si="190"/>
        <v>0</v>
      </c>
      <c r="AI1447" s="220">
        <f t="shared" si="191"/>
        <v>0</v>
      </c>
      <c r="AJ1447" s="220">
        <f>IF(W790='User Input'!$C$1,1,0)</f>
        <v>0</v>
      </c>
      <c r="AK1447" s="220" t="e">
        <f t="shared" si="189"/>
        <v>#REF!</v>
      </c>
      <c r="AL1447" s="220" t="e">
        <f t="shared" si="188"/>
        <v>#REF!</v>
      </c>
      <c r="AM1447" s="220">
        <f t="shared" si="192"/>
        <v>0</v>
      </c>
      <c r="AN1447" s="220">
        <f t="shared" si="193"/>
        <v>0</v>
      </c>
      <c r="AO1447" s="224">
        <f t="shared" si="194"/>
        <v>0</v>
      </c>
    </row>
    <row r="1448" spans="1:41" s="220" customFormat="1">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220">
        <f t="shared" si="190"/>
        <v>0</v>
      </c>
      <c r="AI1448" s="220">
        <f t="shared" si="191"/>
        <v>0</v>
      </c>
      <c r="AJ1448" s="220">
        <f>IF(W791='User Input'!$C$1,1,0)</f>
        <v>0</v>
      </c>
      <c r="AK1448" s="220" t="e">
        <f t="shared" si="189"/>
        <v>#REF!</v>
      </c>
      <c r="AL1448" s="220" t="e">
        <f t="shared" si="188"/>
        <v>#REF!</v>
      </c>
      <c r="AM1448" s="220">
        <f t="shared" si="192"/>
        <v>0</v>
      </c>
      <c r="AN1448" s="220">
        <f t="shared" si="193"/>
        <v>0</v>
      </c>
      <c r="AO1448" s="224">
        <f t="shared" si="194"/>
        <v>0</v>
      </c>
    </row>
    <row r="1449" spans="1:41" s="220" customFormat="1">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220">
        <f t="shared" si="190"/>
        <v>0</v>
      </c>
      <c r="AI1449" s="220">
        <f t="shared" si="191"/>
        <v>0</v>
      </c>
      <c r="AJ1449" s="220">
        <f>IF(W792='User Input'!$C$1,1,0)</f>
        <v>0</v>
      </c>
      <c r="AK1449" s="220" t="e">
        <f t="shared" si="189"/>
        <v>#REF!</v>
      </c>
      <c r="AL1449" s="220" t="e">
        <f t="shared" si="188"/>
        <v>#REF!</v>
      </c>
      <c r="AM1449" s="220">
        <f t="shared" si="192"/>
        <v>0</v>
      </c>
      <c r="AN1449" s="220">
        <f t="shared" si="193"/>
        <v>0</v>
      </c>
      <c r="AO1449" s="224">
        <f t="shared" si="194"/>
        <v>0</v>
      </c>
    </row>
    <row r="1450" spans="1:41" s="220" customFormat="1">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220">
        <f t="shared" si="190"/>
        <v>0</v>
      </c>
      <c r="AI1450" s="220">
        <f t="shared" si="191"/>
        <v>0</v>
      </c>
      <c r="AJ1450" s="220">
        <f>IF(W793='User Input'!$C$1,1,0)</f>
        <v>0</v>
      </c>
      <c r="AK1450" s="220" t="e">
        <f t="shared" si="189"/>
        <v>#REF!</v>
      </c>
      <c r="AL1450" s="220" t="e">
        <f t="shared" si="188"/>
        <v>#REF!</v>
      </c>
      <c r="AM1450" s="220">
        <f t="shared" si="192"/>
        <v>0</v>
      </c>
      <c r="AN1450" s="220">
        <f t="shared" si="193"/>
        <v>0</v>
      </c>
      <c r="AO1450" s="224">
        <f t="shared" si="194"/>
        <v>0</v>
      </c>
    </row>
    <row r="1451" spans="1:41" s="220" customFormat="1">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220">
        <f t="shared" si="190"/>
        <v>0</v>
      </c>
      <c r="AI1451" s="220">
        <f t="shared" si="191"/>
        <v>0</v>
      </c>
      <c r="AJ1451" s="220">
        <f>IF(W794='User Input'!$C$1,1,0)</f>
        <v>0</v>
      </c>
      <c r="AK1451" s="220" t="e">
        <f t="shared" si="189"/>
        <v>#REF!</v>
      </c>
      <c r="AL1451" s="220" t="e">
        <f t="shared" si="188"/>
        <v>#REF!</v>
      </c>
      <c r="AM1451" s="220">
        <f t="shared" si="192"/>
        <v>0</v>
      </c>
      <c r="AN1451" s="220">
        <f t="shared" si="193"/>
        <v>0</v>
      </c>
      <c r="AO1451" s="224">
        <f t="shared" si="194"/>
        <v>0</v>
      </c>
    </row>
    <row r="1452" spans="1:41" s="220" customFormat="1">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220">
        <f t="shared" si="190"/>
        <v>0</v>
      </c>
      <c r="AI1452" s="220">
        <f t="shared" si="191"/>
        <v>0</v>
      </c>
      <c r="AJ1452" s="220">
        <f>IF(W795='User Input'!$C$1,1,0)</f>
        <v>0</v>
      </c>
      <c r="AK1452" s="220" t="e">
        <f t="shared" si="189"/>
        <v>#REF!</v>
      </c>
      <c r="AL1452" s="220" t="e">
        <f t="shared" si="188"/>
        <v>#REF!</v>
      </c>
      <c r="AM1452" s="220">
        <f t="shared" si="192"/>
        <v>0</v>
      </c>
      <c r="AN1452" s="220">
        <f t="shared" si="193"/>
        <v>0</v>
      </c>
      <c r="AO1452" s="224">
        <f t="shared" si="194"/>
        <v>0</v>
      </c>
    </row>
    <row r="1453" spans="1:41" s="220" customFormat="1">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220">
        <f t="shared" si="190"/>
        <v>0</v>
      </c>
      <c r="AI1453" s="220">
        <f t="shared" si="191"/>
        <v>0</v>
      </c>
      <c r="AJ1453" s="220">
        <f>IF(W796='User Input'!$C$1,1,0)</f>
        <v>0</v>
      </c>
      <c r="AK1453" s="220" t="e">
        <f t="shared" si="189"/>
        <v>#REF!</v>
      </c>
      <c r="AL1453" s="220" t="e">
        <f t="shared" si="188"/>
        <v>#REF!</v>
      </c>
      <c r="AM1453" s="220">
        <f t="shared" si="192"/>
        <v>0</v>
      </c>
      <c r="AN1453" s="220">
        <f t="shared" si="193"/>
        <v>0</v>
      </c>
      <c r="AO1453" s="224">
        <f t="shared" si="194"/>
        <v>0</v>
      </c>
    </row>
    <row r="1454" spans="1:41" s="220" customFormat="1">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220">
        <f t="shared" si="190"/>
        <v>0</v>
      </c>
      <c r="AI1454" s="220">
        <f t="shared" si="191"/>
        <v>0</v>
      </c>
      <c r="AJ1454" s="220">
        <f>IF(W797='User Input'!$C$1,1,0)</f>
        <v>0</v>
      </c>
      <c r="AK1454" s="220" t="e">
        <f t="shared" si="189"/>
        <v>#REF!</v>
      </c>
      <c r="AL1454" s="220" t="e">
        <f t="shared" si="188"/>
        <v>#REF!</v>
      </c>
      <c r="AM1454" s="220">
        <f t="shared" si="192"/>
        <v>0</v>
      </c>
      <c r="AN1454" s="220">
        <f t="shared" si="193"/>
        <v>0</v>
      </c>
      <c r="AO1454" s="224">
        <f t="shared" si="194"/>
        <v>0</v>
      </c>
    </row>
    <row r="1455" spans="1:41" s="220" customFormat="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220">
        <f t="shared" si="190"/>
        <v>0</v>
      </c>
      <c r="AI1455" s="220">
        <f t="shared" si="191"/>
        <v>0</v>
      </c>
      <c r="AJ1455" s="220">
        <f>IF(W798='User Input'!$C$1,1,0)</f>
        <v>0</v>
      </c>
      <c r="AK1455" s="220" t="e">
        <f t="shared" si="189"/>
        <v>#REF!</v>
      </c>
      <c r="AL1455" s="220" t="e">
        <f t="shared" si="188"/>
        <v>#REF!</v>
      </c>
      <c r="AM1455" s="220">
        <f t="shared" si="192"/>
        <v>0</v>
      </c>
      <c r="AN1455" s="220">
        <f t="shared" si="193"/>
        <v>0</v>
      </c>
      <c r="AO1455" s="224">
        <f t="shared" si="194"/>
        <v>0</v>
      </c>
    </row>
    <row r="1456" spans="1:41" s="220" customFormat="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220">
        <f t="shared" si="190"/>
        <v>0</v>
      </c>
      <c r="AI1456" s="220">
        <f t="shared" si="191"/>
        <v>0</v>
      </c>
      <c r="AJ1456" s="220">
        <f>IF(W799='User Input'!$C$1,1,0)</f>
        <v>0</v>
      </c>
      <c r="AK1456" s="220" t="e">
        <f t="shared" si="189"/>
        <v>#REF!</v>
      </c>
      <c r="AL1456" s="220" t="e">
        <f t="shared" si="188"/>
        <v>#REF!</v>
      </c>
      <c r="AM1456" s="220">
        <f t="shared" si="192"/>
        <v>0</v>
      </c>
      <c r="AN1456" s="220">
        <f t="shared" si="193"/>
        <v>0</v>
      </c>
      <c r="AO1456" s="224">
        <f t="shared" si="194"/>
        <v>0</v>
      </c>
    </row>
    <row r="1457" spans="1:41" s="220" customFormat="1">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220">
        <f t="shared" si="190"/>
        <v>0</v>
      </c>
      <c r="AI1457" s="220">
        <f t="shared" si="191"/>
        <v>0</v>
      </c>
      <c r="AJ1457" s="220">
        <f>IF(W800='User Input'!$C$1,1,0)</f>
        <v>0</v>
      </c>
      <c r="AK1457" s="220" t="e">
        <f t="shared" si="189"/>
        <v>#REF!</v>
      </c>
      <c r="AL1457" s="220" t="e">
        <f t="shared" si="188"/>
        <v>#REF!</v>
      </c>
      <c r="AM1457" s="220">
        <f t="shared" si="192"/>
        <v>0</v>
      </c>
      <c r="AN1457" s="220">
        <f t="shared" si="193"/>
        <v>0</v>
      </c>
      <c r="AO1457" s="224">
        <f t="shared" si="194"/>
        <v>0</v>
      </c>
    </row>
    <row r="1458" spans="1:41" s="220" customFormat="1">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220">
        <f t="shared" si="190"/>
        <v>0</v>
      </c>
      <c r="AI1458" s="220">
        <f t="shared" si="191"/>
        <v>0</v>
      </c>
      <c r="AJ1458" s="220">
        <f>IF(W801='User Input'!$C$1,1,0)</f>
        <v>0</v>
      </c>
      <c r="AK1458" s="220" t="e">
        <f t="shared" si="189"/>
        <v>#REF!</v>
      </c>
      <c r="AL1458" s="220" t="e">
        <f t="shared" si="188"/>
        <v>#REF!</v>
      </c>
      <c r="AM1458" s="220">
        <f t="shared" si="192"/>
        <v>0</v>
      </c>
      <c r="AN1458" s="220">
        <f t="shared" si="193"/>
        <v>0</v>
      </c>
      <c r="AO1458" s="224">
        <f t="shared" si="194"/>
        <v>0</v>
      </c>
    </row>
    <row r="1459" spans="1:41" s="220" customFormat="1">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220">
        <f t="shared" si="190"/>
        <v>0</v>
      </c>
      <c r="AI1459" s="220">
        <f t="shared" si="191"/>
        <v>0</v>
      </c>
      <c r="AJ1459" s="220">
        <f>IF(W802='User Input'!$C$1,1,0)</f>
        <v>0</v>
      </c>
      <c r="AK1459" s="220" t="e">
        <f t="shared" si="189"/>
        <v>#REF!</v>
      </c>
      <c r="AL1459" s="220" t="e">
        <f t="shared" si="188"/>
        <v>#REF!</v>
      </c>
      <c r="AM1459" s="220">
        <f t="shared" si="192"/>
        <v>0</v>
      </c>
      <c r="AN1459" s="220">
        <f t="shared" si="193"/>
        <v>0</v>
      </c>
      <c r="AO1459" s="224">
        <f t="shared" si="194"/>
        <v>0</v>
      </c>
    </row>
    <row r="1460" spans="1:41" s="220" customFormat="1">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220">
        <f t="shared" si="190"/>
        <v>0</v>
      </c>
      <c r="AI1460" s="220">
        <f t="shared" si="191"/>
        <v>0</v>
      </c>
      <c r="AJ1460" s="220">
        <f>IF(W803='User Input'!$C$1,1,0)</f>
        <v>0</v>
      </c>
      <c r="AK1460" s="220" t="e">
        <f t="shared" si="189"/>
        <v>#REF!</v>
      </c>
      <c r="AL1460" s="220" t="e">
        <f t="shared" si="188"/>
        <v>#REF!</v>
      </c>
      <c r="AM1460" s="220">
        <f t="shared" si="192"/>
        <v>0</v>
      </c>
      <c r="AN1460" s="220">
        <f t="shared" si="193"/>
        <v>0</v>
      </c>
      <c r="AO1460" s="224">
        <f t="shared" si="194"/>
        <v>0</v>
      </c>
    </row>
    <row r="1461" spans="1:41" s="220" customFormat="1">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220">
        <f t="shared" si="190"/>
        <v>0</v>
      </c>
      <c r="AI1461" s="220">
        <f t="shared" si="191"/>
        <v>0</v>
      </c>
      <c r="AJ1461" s="220">
        <f>IF(W804='User Input'!$C$1,1,0)</f>
        <v>0</v>
      </c>
      <c r="AK1461" s="220" t="e">
        <f t="shared" si="189"/>
        <v>#REF!</v>
      </c>
      <c r="AL1461" s="220" t="e">
        <f t="shared" si="188"/>
        <v>#REF!</v>
      </c>
      <c r="AM1461" s="220">
        <f t="shared" si="192"/>
        <v>0</v>
      </c>
      <c r="AN1461" s="220">
        <f t="shared" si="193"/>
        <v>0</v>
      </c>
      <c r="AO1461" s="224">
        <f t="shared" si="194"/>
        <v>0</v>
      </c>
    </row>
    <row r="1462" spans="1:41" s="220" customFormat="1">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220">
        <f t="shared" si="190"/>
        <v>0</v>
      </c>
      <c r="AI1462" s="220">
        <f t="shared" si="191"/>
        <v>0</v>
      </c>
      <c r="AJ1462" s="220">
        <f>IF(W805='User Input'!$C$1,1,0)</f>
        <v>0</v>
      </c>
      <c r="AK1462" s="220" t="e">
        <f t="shared" si="189"/>
        <v>#REF!</v>
      </c>
      <c r="AL1462" s="220" t="e">
        <f t="shared" si="188"/>
        <v>#REF!</v>
      </c>
      <c r="AM1462" s="220">
        <f t="shared" si="192"/>
        <v>0</v>
      </c>
      <c r="AN1462" s="220">
        <f t="shared" si="193"/>
        <v>0</v>
      </c>
      <c r="AO1462" s="224">
        <f t="shared" si="194"/>
        <v>0</v>
      </c>
    </row>
    <row r="1463" spans="1:41" s="220" customFormat="1">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220">
        <f t="shared" si="190"/>
        <v>0</v>
      </c>
      <c r="AI1463" s="220">
        <f t="shared" si="191"/>
        <v>0</v>
      </c>
      <c r="AJ1463" s="220">
        <f>IF(W806='User Input'!$C$1,1,0)</f>
        <v>0</v>
      </c>
      <c r="AK1463" s="220" t="e">
        <f t="shared" si="189"/>
        <v>#REF!</v>
      </c>
      <c r="AL1463" s="220" t="e">
        <f t="shared" si="188"/>
        <v>#REF!</v>
      </c>
      <c r="AM1463" s="220">
        <f t="shared" si="192"/>
        <v>0</v>
      </c>
      <c r="AN1463" s="220">
        <f t="shared" si="193"/>
        <v>0</v>
      </c>
      <c r="AO1463" s="224">
        <f t="shared" si="194"/>
        <v>0</v>
      </c>
    </row>
    <row r="1464" spans="1:41" s="220" customFormat="1">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220">
        <f t="shared" si="190"/>
        <v>0</v>
      </c>
      <c r="AI1464" s="220">
        <f t="shared" si="191"/>
        <v>0</v>
      </c>
      <c r="AJ1464" s="220">
        <f>IF(W807='User Input'!$C$1,1,0)</f>
        <v>0</v>
      </c>
      <c r="AK1464" s="220" t="e">
        <f t="shared" si="189"/>
        <v>#REF!</v>
      </c>
      <c r="AL1464" s="220" t="e">
        <f t="shared" si="188"/>
        <v>#REF!</v>
      </c>
      <c r="AM1464" s="220">
        <f t="shared" si="192"/>
        <v>0</v>
      </c>
      <c r="AN1464" s="220">
        <f t="shared" si="193"/>
        <v>0</v>
      </c>
      <c r="AO1464" s="224">
        <f t="shared" si="194"/>
        <v>0</v>
      </c>
    </row>
    <row r="1465" spans="1:41" s="220" customFormat="1">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220">
        <f t="shared" si="190"/>
        <v>0</v>
      </c>
      <c r="AI1465" s="220">
        <f t="shared" si="191"/>
        <v>0</v>
      </c>
      <c r="AJ1465" s="220">
        <f>IF(W808='User Input'!$C$1,1,0)</f>
        <v>0</v>
      </c>
      <c r="AK1465" s="220" t="e">
        <f t="shared" si="189"/>
        <v>#REF!</v>
      </c>
      <c r="AL1465" s="220" t="e">
        <f t="shared" si="188"/>
        <v>#REF!</v>
      </c>
      <c r="AM1465" s="220">
        <f t="shared" si="192"/>
        <v>0</v>
      </c>
      <c r="AN1465" s="220">
        <f t="shared" si="193"/>
        <v>0</v>
      </c>
      <c r="AO1465" s="224">
        <f t="shared" si="194"/>
        <v>0</v>
      </c>
    </row>
    <row r="1466" spans="1:41" s="220" customFormat="1">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220">
        <f t="shared" si="190"/>
        <v>0</v>
      </c>
      <c r="AI1466" s="220">
        <f t="shared" si="191"/>
        <v>0</v>
      </c>
      <c r="AJ1466" s="220">
        <f>IF(W809='User Input'!$C$1,1,0)</f>
        <v>0</v>
      </c>
      <c r="AK1466" s="220" t="e">
        <f t="shared" si="189"/>
        <v>#REF!</v>
      </c>
      <c r="AL1466" s="220" t="e">
        <f t="shared" si="188"/>
        <v>#REF!</v>
      </c>
      <c r="AM1466" s="220">
        <f t="shared" si="192"/>
        <v>0</v>
      </c>
      <c r="AN1466" s="220">
        <f t="shared" si="193"/>
        <v>0</v>
      </c>
      <c r="AO1466" s="224">
        <f t="shared" si="194"/>
        <v>0</v>
      </c>
    </row>
    <row r="1467" spans="1:41" s="220" customForma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220">
        <f t="shared" si="190"/>
        <v>0</v>
      </c>
      <c r="AI1467" s="220">
        <f t="shared" si="191"/>
        <v>0</v>
      </c>
      <c r="AJ1467" s="220">
        <f>IF(W810='User Input'!$C$1,1,0)</f>
        <v>0</v>
      </c>
      <c r="AK1467" s="220" t="e">
        <f t="shared" si="189"/>
        <v>#REF!</v>
      </c>
      <c r="AL1467" s="220" t="e">
        <f t="shared" si="188"/>
        <v>#REF!</v>
      </c>
      <c r="AM1467" s="220">
        <f t="shared" si="192"/>
        <v>0</v>
      </c>
      <c r="AN1467" s="220">
        <f t="shared" si="193"/>
        <v>0</v>
      </c>
      <c r="AO1467" s="224">
        <f t="shared" si="194"/>
        <v>0</v>
      </c>
    </row>
    <row r="1468" spans="1:41" s="220" customFormat="1">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220">
        <f t="shared" si="190"/>
        <v>0</v>
      </c>
      <c r="AI1468" s="220">
        <f t="shared" si="191"/>
        <v>0</v>
      </c>
      <c r="AJ1468" s="220">
        <f>IF(W811='User Input'!$C$1,1,0)</f>
        <v>0</v>
      </c>
      <c r="AK1468" s="220" t="e">
        <f t="shared" si="189"/>
        <v>#REF!</v>
      </c>
      <c r="AL1468" s="220" t="e">
        <f t="shared" si="188"/>
        <v>#REF!</v>
      </c>
      <c r="AM1468" s="220">
        <f t="shared" si="192"/>
        <v>0</v>
      </c>
      <c r="AN1468" s="220">
        <f t="shared" si="193"/>
        <v>0</v>
      </c>
      <c r="AO1468" s="224">
        <f t="shared" si="194"/>
        <v>0</v>
      </c>
    </row>
    <row r="1469" spans="1:41" s="220" customFormat="1">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220">
        <f t="shared" si="190"/>
        <v>0</v>
      </c>
      <c r="AI1469" s="220">
        <f t="shared" si="191"/>
        <v>0</v>
      </c>
      <c r="AJ1469" s="220">
        <f>IF(W812='User Input'!$C$1,1,0)</f>
        <v>0</v>
      </c>
      <c r="AK1469" s="220" t="e">
        <f t="shared" si="189"/>
        <v>#REF!</v>
      </c>
      <c r="AL1469" s="220" t="e">
        <f t="shared" si="188"/>
        <v>#REF!</v>
      </c>
      <c r="AM1469" s="220">
        <f t="shared" si="192"/>
        <v>0</v>
      </c>
      <c r="AN1469" s="220">
        <f t="shared" si="193"/>
        <v>0</v>
      </c>
      <c r="AO1469" s="224">
        <f t="shared" si="194"/>
        <v>0</v>
      </c>
    </row>
    <row r="1470" spans="1:41" s="220" customFormat="1">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220">
        <f t="shared" si="190"/>
        <v>0</v>
      </c>
      <c r="AI1470" s="220">
        <f t="shared" si="191"/>
        <v>0</v>
      </c>
      <c r="AJ1470" s="220">
        <f>IF(W813='User Input'!$C$1,1,0)</f>
        <v>0</v>
      </c>
      <c r="AK1470" s="220" t="e">
        <f t="shared" si="189"/>
        <v>#REF!</v>
      </c>
      <c r="AL1470" s="220" t="e">
        <f t="shared" si="188"/>
        <v>#REF!</v>
      </c>
      <c r="AM1470" s="220">
        <f t="shared" si="192"/>
        <v>0</v>
      </c>
      <c r="AN1470" s="220">
        <f t="shared" si="193"/>
        <v>0</v>
      </c>
      <c r="AO1470" s="224">
        <f t="shared" si="194"/>
        <v>0</v>
      </c>
    </row>
    <row r="1471" spans="1:41" s="220" customFormat="1">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220">
        <f t="shared" si="190"/>
        <v>0</v>
      </c>
      <c r="AI1471" s="220">
        <f t="shared" si="191"/>
        <v>0</v>
      </c>
      <c r="AJ1471" s="220">
        <f>IF(W814='User Input'!$C$1,1,0)</f>
        <v>0</v>
      </c>
      <c r="AK1471" s="220" t="e">
        <f t="shared" si="189"/>
        <v>#REF!</v>
      </c>
      <c r="AL1471" s="220" t="e">
        <f t="shared" si="188"/>
        <v>#REF!</v>
      </c>
      <c r="AM1471" s="220">
        <f t="shared" si="192"/>
        <v>0</v>
      </c>
      <c r="AN1471" s="220">
        <f t="shared" si="193"/>
        <v>0</v>
      </c>
      <c r="AO1471" s="224">
        <f t="shared" si="194"/>
        <v>0</v>
      </c>
    </row>
    <row r="1472" spans="1:41" s="220" customFormat="1">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220">
        <f t="shared" si="190"/>
        <v>0</v>
      </c>
      <c r="AI1472" s="220">
        <f t="shared" si="191"/>
        <v>0</v>
      </c>
      <c r="AJ1472" s="220">
        <f>IF(W815='User Input'!$C$1,1,0)</f>
        <v>0</v>
      </c>
      <c r="AK1472" s="220" t="e">
        <f t="shared" si="189"/>
        <v>#REF!</v>
      </c>
      <c r="AL1472" s="220" t="e">
        <f t="shared" si="188"/>
        <v>#REF!</v>
      </c>
      <c r="AM1472" s="220">
        <f t="shared" si="192"/>
        <v>0</v>
      </c>
      <c r="AN1472" s="220">
        <f t="shared" si="193"/>
        <v>0</v>
      </c>
      <c r="AO1472" s="224">
        <f t="shared" si="194"/>
        <v>0</v>
      </c>
    </row>
    <row r="1473" spans="1:41" s="220" customFormat="1">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220">
        <f t="shared" si="190"/>
        <v>0</v>
      </c>
      <c r="AI1473" s="220">
        <f t="shared" si="191"/>
        <v>0</v>
      </c>
      <c r="AJ1473" s="220">
        <f>IF(W816='User Input'!$C$1,1,0)</f>
        <v>0</v>
      </c>
      <c r="AK1473" s="220" t="e">
        <f t="shared" si="189"/>
        <v>#REF!</v>
      </c>
      <c r="AL1473" s="220" t="e">
        <f t="shared" si="188"/>
        <v>#REF!</v>
      </c>
      <c r="AM1473" s="220">
        <f t="shared" si="192"/>
        <v>0</v>
      </c>
      <c r="AN1473" s="220">
        <f t="shared" si="193"/>
        <v>0</v>
      </c>
      <c r="AO1473" s="224">
        <f t="shared" si="194"/>
        <v>0</v>
      </c>
    </row>
    <row r="1474" spans="1:41" s="220" customFormat="1">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220">
        <f t="shared" si="190"/>
        <v>0</v>
      </c>
      <c r="AI1474" s="220">
        <f t="shared" si="191"/>
        <v>0</v>
      </c>
      <c r="AJ1474" s="220">
        <f>IF(W817='User Input'!$C$1,1,0)</f>
        <v>0</v>
      </c>
      <c r="AK1474" s="220" t="e">
        <f t="shared" si="189"/>
        <v>#REF!</v>
      </c>
      <c r="AL1474" s="220" t="e">
        <f t="shared" si="188"/>
        <v>#REF!</v>
      </c>
      <c r="AM1474" s="220">
        <f t="shared" si="192"/>
        <v>0</v>
      </c>
      <c r="AN1474" s="220">
        <f t="shared" si="193"/>
        <v>0</v>
      </c>
      <c r="AO1474" s="224">
        <f t="shared" si="194"/>
        <v>0</v>
      </c>
    </row>
    <row r="1475" spans="1:41" s="220" customFormat="1">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220">
        <f t="shared" si="190"/>
        <v>0</v>
      </c>
      <c r="AI1475" s="220">
        <f t="shared" si="191"/>
        <v>0</v>
      </c>
      <c r="AJ1475" s="220">
        <f>IF(W818='User Input'!$C$1,1,0)</f>
        <v>0</v>
      </c>
      <c r="AK1475" s="220" t="e">
        <f t="shared" si="189"/>
        <v>#REF!</v>
      </c>
      <c r="AL1475" s="220" t="e">
        <f t="shared" ref="AL1475:AL1508" si="195">IF(AK1475=AK1474,0,AK1475)</f>
        <v>#REF!</v>
      </c>
      <c r="AM1475" s="220">
        <f t="shared" si="192"/>
        <v>0</v>
      </c>
      <c r="AN1475" s="220">
        <f t="shared" si="193"/>
        <v>0</v>
      </c>
      <c r="AO1475" s="224">
        <f t="shared" si="194"/>
        <v>0</v>
      </c>
    </row>
    <row r="1476" spans="1:41" s="220" customFormat="1">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220">
        <f t="shared" si="190"/>
        <v>0</v>
      </c>
      <c r="AI1476" s="220">
        <f t="shared" si="191"/>
        <v>0</v>
      </c>
      <c r="AJ1476" s="220">
        <f>IF(W819='User Input'!$C$1,1,0)</f>
        <v>0</v>
      </c>
      <c r="AK1476" s="220" t="e">
        <f t="shared" ref="AK1476:AK1508" si="196">AJ1476+AK1475</f>
        <v>#REF!</v>
      </c>
      <c r="AL1476" s="220" t="e">
        <f t="shared" si="195"/>
        <v>#REF!</v>
      </c>
      <c r="AM1476" s="220">
        <f t="shared" si="192"/>
        <v>0</v>
      </c>
      <c r="AN1476" s="220">
        <f t="shared" si="193"/>
        <v>0</v>
      </c>
      <c r="AO1476" s="224">
        <f t="shared" si="194"/>
        <v>0</v>
      </c>
    </row>
    <row r="1477" spans="1:41" s="220" customFormat="1">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220">
        <f t="shared" si="190"/>
        <v>0</v>
      </c>
      <c r="AI1477" s="220">
        <f t="shared" si="191"/>
        <v>0</v>
      </c>
      <c r="AJ1477" s="220">
        <f>IF(W820='User Input'!$C$1,1,0)</f>
        <v>0</v>
      </c>
      <c r="AK1477" s="220" t="e">
        <f t="shared" si="196"/>
        <v>#REF!</v>
      </c>
      <c r="AL1477" s="220" t="e">
        <f t="shared" si="195"/>
        <v>#REF!</v>
      </c>
      <c r="AM1477" s="220">
        <f t="shared" si="192"/>
        <v>0</v>
      </c>
      <c r="AN1477" s="220">
        <f t="shared" si="193"/>
        <v>0</v>
      </c>
      <c r="AO1477" s="224">
        <f t="shared" si="194"/>
        <v>0</v>
      </c>
    </row>
    <row r="1478" spans="1:41" s="220" customFormat="1">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220">
        <f t="shared" si="190"/>
        <v>0</v>
      </c>
      <c r="AI1478" s="220">
        <f t="shared" si="191"/>
        <v>0</v>
      </c>
      <c r="AJ1478" s="220">
        <f>IF(W821='User Input'!$C$1,1,0)</f>
        <v>0</v>
      </c>
      <c r="AK1478" s="220" t="e">
        <f t="shared" si="196"/>
        <v>#REF!</v>
      </c>
      <c r="AL1478" s="220" t="e">
        <f t="shared" si="195"/>
        <v>#REF!</v>
      </c>
      <c r="AM1478" s="220">
        <f t="shared" si="192"/>
        <v>0</v>
      </c>
      <c r="AN1478" s="220">
        <f t="shared" si="193"/>
        <v>0</v>
      </c>
      <c r="AO1478" s="224">
        <f t="shared" si="194"/>
        <v>0</v>
      </c>
    </row>
    <row r="1479" spans="1:41" s="220" customFormat="1">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220">
        <f t="shared" si="190"/>
        <v>0</v>
      </c>
      <c r="AI1479" s="220">
        <f t="shared" si="191"/>
        <v>0</v>
      </c>
      <c r="AJ1479" s="220">
        <f>IF(W822='User Input'!$C$1,1,0)</f>
        <v>0</v>
      </c>
      <c r="AK1479" s="220" t="e">
        <f t="shared" si="196"/>
        <v>#REF!</v>
      </c>
      <c r="AL1479" s="220" t="e">
        <f t="shared" si="195"/>
        <v>#REF!</v>
      </c>
      <c r="AM1479" s="220">
        <f t="shared" si="192"/>
        <v>0</v>
      </c>
      <c r="AN1479" s="220">
        <f t="shared" si="193"/>
        <v>0</v>
      </c>
      <c r="AO1479" s="224">
        <f t="shared" si="194"/>
        <v>0</v>
      </c>
    </row>
    <row r="1480" spans="1:41" s="220" customFormat="1">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220">
        <f t="shared" si="190"/>
        <v>0</v>
      </c>
      <c r="AI1480" s="220">
        <f t="shared" si="191"/>
        <v>0</v>
      </c>
      <c r="AJ1480" s="220">
        <f>IF(W823='User Input'!$C$1,1,0)</f>
        <v>0</v>
      </c>
      <c r="AK1480" s="220" t="e">
        <f t="shared" si="196"/>
        <v>#REF!</v>
      </c>
      <c r="AL1480" s="220" t="e">
        <f t="shared" si="195"/>
        <v>#REF!</v>
      </c>
      <c r="AM1480" s="220">
        <f t="shared" si="192"/>
        <v>0</v>
      </c>
      <c r="AN1480" s="220">
        <f t="shared" si="193"/>
        <v>0</v>
      </c>
      <c r="AO1480" s="224">
        <f t="shared" si="194"/>
        <v>0</v>
      </c>
    </row>
    <row r="1481" spans="1:41" s="220" customFormat="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220">
        <f t="shared" si="190"/>
        <v>0</v>
      </c>
      <c r="AI1481" s="220">
        <f t="shared" si="191"/>
        <v>0</v>
      </c>
      <c r="AJ1481" s="220">
        <f>IF(W824='User Input'!$C$1,1,0)</f>
        <v>0</v>
      </c>
      <c r="AK1481" s="220" t="e">
        <f t="shared" si="196"/>
        <v>#REF!</v>
      </c>
      <c r="AL1481" s="220" t="e">
        <f t="shared" si="195"/>
        <v>#REF!</v>
      </c>
      <c r="AM1481" s="220">
        <f t="shared" si="192"/>
        <v>0</v>
      </c>
      <c r="AN1481" s="220">
        <f t="shared" si="193"/>
        <v>0</v>
      </c>
      <c r="AO1481" s="224">
        <f t="shared" si="194"/>
        <v>0</v>
      </c>
    </row>
    <row r="1482" spans="1:41" s="220" customFormat="1">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220">
        <f t="shared" si="190"/>
        <v>0</v>
      </c>
      <c r="AI1482" s="220">
        <f t="shared" si="191"/>
        <v>0</v>
      </c>
      <c r="AJ1482" s="220">
        <f>IF(W825='User Input'!$C$1,1,0)</f>
        <v>0</v>
      </c>
      <c r="AK1482" s="220" t="e">
        <f t="shared" si="196"/>
        <v>#REF!</v>
      </c>
      <c r="AL1482" s="220" t="e">
        <f t="shared" si="195"/>
        <v>#REF!</v>
      </c>
      <c r="AM1482" s="220">
        <f t="shared" si="192"/>
        <v>0</v>
      </c>
      <c r="AN1482" s="220">
        <f t="shared" si="193"/>
        <v>0</v>
      </c>
      <c r="AO1482" s="224">
        <f t="shared" si="194"/>
        <v>0</v>
      </c>
    </row>
    <row r="1483" spans="1:41" s="220" customFormat="1">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220">
        <f t="shared" si="190"/>
        <v>0</v>
      </c>
      <c r="AI1483" s="220">
        <f t="shared" si="191"/>
        <v>0</v>
      </c>
      <c r="AJ1483" s="220">
        <f>IF(W826='User Input'!$C$1,1,0)</f>
        <v>0</v>
      </c>
      <c r="AK1483" s="220" t="e">
        <f t="shared" si="196"/>
        <v>#REF!</v>
      </c>
      <c r="AL1483" s="220" t="e">
        <f t="shared" si="195"/>
        <v>#REF!</v>
      </c>
      <c r="AM1483" s="220">
        <f t="shared" si="192"/>
        <v>0</v>
      </c>
      <c r="AN1483" s="220">
        <f t="shared" si="193"/>
        <v>0</v>
      </c>
      <c r="AO1483" s="224">
        <f t="shared" si="194"/>
        <v>0</v>
      </c>
    </row>
    <row r="1484" spans="1:41" s="220" customFormat="1">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220">
        <f t="shared" si="190"/>
        <v>0</v>
      </c>
      <c r="AI1484" s="220">
        <f t="shared" si="191"/>
        <v>0</v>
      </c>
      <c r="AJ1484" s="220">
        <f>IF(W827='User Input'!$C$1,1,0)</f>
        <v>0</v>
      </c>
      <c r="AK1484" s="220" t="e">
        <f t="shared" si="196"/>
        <v>#REF!</v>
      </c>
      <c r="AL1484" s="220" t="e">
        <f t="shared" si="195"/>
        <v>#REF!</v>
      </c>
      <c r="AM1484" s="220">
        <f t="shared" si="192"/>
        <v>0</v>
      </c>
      <c r="AN1484" s="220">
        <f t="shared" si="193"/>
        <v>0</v>
      </c>
      <c r="AO1484" s="224">
        <f t="shared" si="194"/>
        <v>0</v>
      </c>
    </row>
    <row r="1485" spans="1:41" s="220" customFormat="1">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220">
        <f t="shared" si="190"/>
        <v>0</v>
      </c>
      <c r="AI1485" s="220">
        <f t="shared" si="191"/>
        <v>0</v>
      </c>
      <c r="AJ1485" s="220">
        <f>IF(W828='User Input'!$C$1,1,0)</f>
        <v>0</v>
      </c>
      <c r="AK1485" s="220" t="e">
        <f t="shared" si="196"/>
        <v>#REF!</v>
      </c>
      <c r="AL1485" s="220" t="e">
        <f t="shared" si="195"/>
        <v>#REF!</v>
      </c>
      <c r="AM1485" s="220">
        <f t="shared" si="192"/>
        <v>0</v>
      </c>
      <c r="AN1485" s="220">
        <f t="shared" si="193"/>
        <v>0</v>
      </c>
      <c r="AO1485" s="224">
        <f t="shared" si="194"/>
        <v>0</v>
      </c>
    </row>
    <row r="1486" spans="1:41" s="220" customFormat="1">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220">
        <f t="shared" si="190"/>
        <v>0</v>
      </c>
      <c r="AI1486" s="220">
        <f t="shared" si="191"/>
        <v>0</v>
      </c>
      <c r="AJ1486" s="220">
        <f>IF(W829='User Input'!$C$1,1,0)</f>
        <v>0</v>
      </c>
      <c r="AK1486" s="220" t="e">
        <f t="shared" si="196"/>
        <v>#REF!</v>
      </c>
      <c r="AL1486" s="220" t="e">
        <f t="shared" si="195"/>
        <v>#REF!</v>
      </c>
      <c r="AM1486" s="220">
        <f t="shared" si="192"/>
        <v>0</v>
      </c>
      <c r="AN1486" s="220">
        <f t="shared" si="193"/>
        <v>0</v>
      </c>
      <c r="AO1486" s="224">
        <f t="shared" si="194"/>
        <v>0</v>
      </c>
    </row>
    <row r="1487" spans="1:41" s="220" customFormat="1">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220">
        <f t="shared" si="190"/>
        <v>0</v>
      </c>
      <c r="AI1487" s="220">
        <f t="shared" si="191"/>
        <v>0</v>
      </c>
      <c r="AJ1487" s="220">
        <f>IF(W830='User Input'!$C$1,1,0)</f>
        <v>0</v>
      </c>
      <c r="AK1487" s="220" t="e">
        <f t="shared" si="196"/>
        <v>#REF!</v>
      </c>
      <c r="AL1487" s="220" t="e">
        <f t="shared" si="195"/>
        <v>#REF!</v>
      </c>
      <c r="AM1487" s="220">
        <f t="shared" si="192"/>
        <v>0</v>
      </c>
      <c r="AN1487" s="220">
        <f t="shared" si="193"/>
        <v>0</v>
      </c>
      <c r="AO1487" s="224">
        <f t="shared" si="194"/>
        <v>0</v>
      </c>
    </row>
    <row r="1488" spans="1:41" s="220" customFormat="1">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220">
        <f t="shared" si="190"/>
        <v>0</v>
      </c>
      <c r="AI1488" s="220">
        <f t="shared" si="191"/>
        <v>0</v>
      </c>
      <c r="AJ1488" s="220">
        <f>IF(W831='User Input'!$C$1,1,0)</f>
        <v>0</v>
      </c>
      <c r="AK1488" s="220" t="e">
        <f t="shared" si="196"/>
        <v>#REF!</v>
      </c>
      <c r="AL1488" s="220" t="e">
        <f t="shared" si="195"/>
        <v>#REF!</v>
      </c>
      <c r="AM1488" s="220">
        <f t="shared" si="192"/>
        <v>0</v>
      </c>
      <c r="AN1488" s="220">
        <f t="shared" si="193"/>
        <v>0</v>
      </c>
      <c r="AO1488" s="224">
        <f t="shared" si="194"/>
        <v>0</v>
      </c>
    </row>
    <row r="1489" spans="1:41" s="220" customFormat="1">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220">
        <f t="shared" si="190"/>
        <v>0</v>
      </c>
      <c r="AI1489" s="220">
        <f t="shared" si="191"/>
        <v>0</v>
      </c>
      <c r="AJ1489" s="220">
        <f>IF(W832='User Input'!$C$1,1,0)</f>
        <v>0</v>
      </c>
      <c r="AK1489" s="220" t="e">
        <f t="shared" si="196"/>
        <v>#REF!</v>
      </c>
      <c r="AL1489" s="220" t="e">
        <f t="shared" si="195"/>
        <v>#REF!</v>
      </c>
      <c r="AM1489" s="220">
        <f t="shared" si="192"/>
        <v>0</v>
      </c>
      <c r="AN1489" s="220">
        <f t="shared" si="193"/>
        <v>0</v>
      </c>
      <c r="AO1489" s="224">
        <f t="shared" si="194"/>
        <v>0</v>
      </c>
    </row>
    <row r="1490" spans="1:41" s="220" customFormat="1">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220">
        <f t="shared" si="190"/>
        <v>0</v>
      </c>
      <c r="AI1490" s="220">
        <f t="shared" si="191"/>
        <v>0</v>
      </c>
      <c r="AJ1490" s="220">
        <f>IF(W833='User Input'!$C$1,1,0)</f>
        <v>0</v>
      </c>
      <c r="AK1490" s="220" t="e">
        <f t="shared" si="196"/>
        <v>#REF!</v>
      </c>
      <c r="AL1490" s="220" t="e">
        <f t="shared" si="195"/>
        <v>#REF!</v>
      </c>
      <c r="AM1490" s="220">
        <f t="shared" si="192"/>
        <v>0</v>
      </c>
      <c r="AN1490" s="220">
        <f t="shared" si="193"/>
        <v>0</v>
      </c>
      <c r="AO1490" s="224">
        <f t="shared" si="194"/>
        <v>0</v>
      </c>
    </row>
    <row r="1491" spans="1:41" s="220" customFormat="1">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220">
        <f t="shared" si="190"/>
        <v>0</v>
      </c>
      <c r="AI1491" s="220">
        <f t="shared" si="191"/>
        <v>0</v>
      </c>
      <c r="AJ1491" s="220">
        <f>IF(W834='User Input'!$C$1,1,0)</f>
        <v>0</v>
      </c>
      <c r="AK1491" s="220" t="e">
        <f t="shared" si="196"/>
        <v>#REF!</v>
      </c>
      <c r="AL1491" s="220" t="e">
        <f t="shared" si="195"/>
        <v>#REF!</v>
      </c>
      <c r="AM1491" s="220">
        <f t="shared" si="192"/>
        <v>0</v>
      </c>
      <c r="AN1491" s="220">
        <f t="shared" si="193"/>
        <v>0</v>
      </c>
      <c r="AO1491" s="224">
        <f t="shared" si="194"/>
        <v>0</v>
      </c>
    </row>
    <row r="1492" spans="1:41" s="220" customFormat="1">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220">
        <f t="shared" si="190"/>
        <v>0</v>
      </c>
      <c r="AI1492" s="220">
        <f t="shared" si="191"/>
        <v>0</v>
      </c>
      <c r="AJ1492" s="220">
        <f>IF(W835='User Input'!$C$1,1,0)</f>
        <v>0</v>
      </c>
      <c r="AK1492" s="220" t="e">
        <f t="shared" si="196"/>
        <v>#REF!</v>
      </c>
      <c r="AL1492" s="220" t="e">
        <f t="shared" si="195"/>
        <v>#REF!</v>
      </c>
      <c r="AM1492" s="220">
        <f t="shared" si="192"/>
        <v>0</v>
      </c>
      <c r="AN1492" s="220">
        <f t="shared" si="193"/>
        <v>0</v>
      </c>
      <c r="AO1492" s="224">
        <f t="shared" si="194"/>
        <v>0</v>
      </c>
    </row>
    <row r="1493" spans="1:41" s="220" customFormat="1">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220">
        <f t="shared" si="190"/>
        <v>0</v>
      </c>
      <c r="AI1493" s="220">
        <f t="shared" si="191"/>
        <v>0</v>
      </c>
      <c r="AJ1493" s="220">
        <f>IF(W836='User Input'!$C$1,1,0)</f>
        <v>0</v>
      </c>
      <c r="AK1493" s="220" t="e">
        <f t="shared" si="196"/>
        <v>#REF!</v>
      </c>
      <c r="AL1493" s="220" t="e">
        <f t="shared" si="195"/>
        <v>#REF!</v>
      </c>
      <c r="AM1493" s="220">
        <f t="shared" si="192"/>
        <v>0</v>
      </c>
      <c r="AN1493" s="220">
        <f t="shared" si="193"/>
        <v>0</v>
      </c>
      <c r="AO1493" s="224">
        <f t="shared" si="194"/>
        <v>0</v>
      </c>
    </row>
    <row r="1494" spans="1:41" s="220" customFormat="1">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220">
        <f t="shared" si="190"/>
        <v>0</v>
      </c>
      <c r="AI1494" s="220">
        <f t="shared" si="191"/>
        <v>0</v>
      </c>
      <c r="AJ1494" s="220">
        <f>IF(W837='User Input'!$C$1,1,0)</f>
        <v>0</v>
      </c>
      <c r="AK1494" s="220" t="e">
        <f t="shared" si="196"/>
        <v>#REF!</v>
      </c>
      <c r="AL1494" s="220" t="e">
        <f t="shared" si="195"/>
        <v>#REF!</v>
      </c>
      <c r="AM1494" s="220">
        <f t="shared" si="192"/>
        <v>0</v>
      </c>
      <c r="AN1494" s="220">
        <f t="shared" si="193"/>
        <v>0</v>
      </c>
      <c r="AO1494" s="224">
        <f t="shared" si="194"/>
        <v>0</v>
      </c>
    </row>
    <row r="1495" spans="1:41" s="220" customFormat="1">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220">
        <f t="shared" si="190"/>
        <v>0</v>
      </c>
      <c r="AI1495" s="220">
        <f t="shared" si="191"/>
        <v>0</v>
      </c>
      <c r="AJ1495" s="220">
        <f>IF(W838='User Input'!$C$1,1,0)</f>
        <v>0</v>
      </c>
      <c r="AK1495" s="220" t="e">
        <f t="shared" si="196"/>
        <v>#REF!</v>
      </c>
      <c r="AL1495" s="220" t="e">
        <f t="shared" si="195"/>
        <v>#REF!</v>
      </c>
      <c r="AM1495" s="220">
        <f t="shared" si="192"/>
        <v>0</v>
      </c>
      <c r="AN1495" s="220">
        <f t="shared" si="193"/>
        <v>0</v>
      </c>
      <c r="AO1495" s="224">
        <f t="shared" si="194"/>
        <v>0</v>
      </c>
    </row>
    <row r="1496" spans="1:41" s="220" customFormat="1">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220">
        <f t="shared" si="190"/>
        <v>0</v>
      </c>
      <c r="AI1496" s="220">
        <f t="shared" si="191"/>
        <v>0</v>
      </c>
      <c r="AJ1496" s="220">
        <f>IF(W839='User Input'!$C$1,1,0)</f>
        <v>0</v>
      </c>
      <c r="AK1496" s="220" t="e">
        <f t="shared" si="196"/>
        <v>#REF!</v>
      </c>
      <c r="AL1496" s="220" t="e">
        <f t="shared" si="195"/>
        <v>#REF!</v>
      </c>
      <c r="AM1496" s="220">
        <f t="shared" si="192"/>
        <v>0</v>
      </c>
      <c r="AN1496" s="220">
        <f t="shared" si="193"/>
        <v>0</v>
      </c>
      <c r="AO1496" s="224">
        <f t="shared" si="194"/>
        <v>0</v>
      </c>
    </row>
    <row r="1497" spans="1:41" s="220" customFormat="1">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220">
        <f t="shared" si="190"/>
        <v>0</v>
      </c>
      <c r="AI1497" s="220">
        <f t="shared" si="191"/>
        <v>0</v>
      </c>
      <c r="AJ1497" s="220">
        <f>IF(W840='User Input'!$C$1,1,0)</f>
        <v>0</v>
      </c>
      <c r="AK1497" s="220" t="e">
        <f t="shared" si="196"/>
        <v>#REF!</v>
      </c>
      <c r="AL1497" s="220" t="e">
        <f t="shared" si="195"/>
        <v>#REF!</v>
      </c>
      <c r="AM1497" s="220">
        <f t="shared" si="192"/>
        <v>0</v>
      </c>
      <c r="AN1497" s="220">
        <f t="shared" si="193"/>
        <v>0</v>
      </c>
      <c r="AO1497" s="224">
        <f t="shared" si="194"/>
        <v>0</v>
      </c>
    </row>
    <row r="1498" spans="1:41" s="220" customFormat="1">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220">
        <f t="shared" si="190"/>
        <v>0</v>
      </c>
      <c r="AI1498" s="220">
        <f t="shared" si="191"/>
        <v>0</v>
      </c>
      <c r="AJ1498" s="220">
        <f>IF(W841='User Input'!$C$1,1,0)</f>
        <v>0</v>
      </c>
      <c r="AK1498" s="220" t="e">
        <f t="shared" si="196"/>
        <v>#REF!</v>
      </c>
      <c r="AL1498" s="220" t="e">
        <f t="shared" si="195"/>
        <v>#REF!</v>
      </c>
      <c r="AM1498" s="220">
        <f t="shared" si="192"/>
        <v>0</v>
      </c>
      <c r="AN1498" s="220">
        <f t="shared" si="193"/>
        <v>0</v>
      </c>
      <c r="AO1498" s="224">
        <f t="shared" si="194"/>
        <v>0</v>
      </c>
    </row>
    <row r="1499" spans="1:41" s="220" customFormat="1">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220">
        <f t="shared" si="190"/>
        <v>0</v>
      </c>
      <c r="AI1499" s="220">
        <f t="shared" si="191"/>
        <v>0</v>
      </c>
      <c r="AJ1499" s="220">
        <f>IF(W842='User Input'!$C$1,1,0)</f>
        <v>0</v>
      </c>
      <c r="AK1499" s="220" t="e">
        <f t="shared" si="196"/>
        <v>#REF!</v>
      </c>
      <c r="AL1499" s="220" t="e">
        <f t="shared" si="195"/>
        <v>#REF!</v>
      </c>
      <c r="AM1499" s="220">
        <f t="shared" si="192"/>
        <v>0</v>
      </c>
      <c r="AN1499" s="220">
        <f t="shared" si="193"/>
        <v>0</v>
      </c>
      <c r="AO1499" s="224">
        <f t="shared" si="194"/>
        <v>0</v>
      </c>
    </row>
    <row r="1500" spans="1:41" s="220" customFormat="1">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220">
        <f t="shared" si="190"/>
        <v>0</v>
      </c>
      <c r="AI1500" s="220">
        <f t="shared" si="191"/>
        <v>0</v>
      </c>
      <c r="AJ1500" s="220">
        <f>IF(W843='User Input'!$C$1,1,0)</f>
        <v>0</v>
      </c>
      <c r="AK1500" s="220" t="e">
        <f t="shared" si="196"/>
        <v>#REF!</v>
      </c>
      <c r="AL1500" s="220" t="e">
        <f t="shared" si="195"/>
        <v>#REF!</v>
      </c>
      <c r="AM1500" s="220">
        <f t="shared" si="192"/>
        <v>0</v>
      </c>
      <c r="AN1500" s="220">
        <f t="shared" si="193"/>
        <v>0</v>
      </c>
      <c r="AO1500" s="224">
        <f t="shared" si="194"/>
        <v>0</v>
      </c>
    </row>
    <row r="1501" spans="1:41" s="220" customFormat="1">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220">
        <f t="shared" si="190"/>
        <v>0</v>
      </c>
      <c r="AI1501" s="220">
        <f t="shared" si="191"/>
        <v>0</v>
      </c>
      <c r="AJ1501" s="220">
        <f>IF(W844='User Input'!$C$1,1,0)</f>
        <v>0</v>
      </c>
      <c r="AK1501" s="220" t="e">
        <f t="shared" si="196"/>
        <v>#REF!</v>
      </c>
      <c r="AL1501" s="220" t="e">
        <f t="shared" si="195"/>
        <v>#REF!</v>
      </c>
      <c r="AM1501" s="220">
        <f t="shared" si="192"/>
        <v>0</v>
      </c>
      <c r="AN1501" s="220">
        <f t="shared" si="193"/>
        <v>0</v>
      </c>
      <c r="AO1501" s="224">
        <f t="shared" si="194"/>
        <v>0</v>
      </c>
    </row>
    <row r="1502" spans="1:41" s="220" customFormat="1">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220">
        <f t="shared" si="190"/>
        <v>0</v>
      </c>
      <c r="AI1502" s="220">
        <f t="shared" si="191"/>
        <v>0</v>
      </c>
      <c r="AJ1502" s="220">
        <f>IF(W845='User Input'!$C$1,1,0)</f>
        <v>0</v>
      </c>
      <c r="AK1502" s="220" t="e">
        <f t="shared" si="196"/>
        <v>#REF!</v>
      </c>
      <c r="AL1502" s="220" t="e">
        <f t="shared" si="195"/>
        <v>#REF!</v>
      </c>
      <c r="AM1502" s="220">
        <f t="shared" si="192"/>
        <v>0</v>
      </c>
      <c r="AN1502" s="220">
        <f t="shared" si="193"/>
        <v>0</v>
      </c>
      <c r="AO1502" s="224">
        <f t="shared" si="194"/>
        <v>0</v>
      </c>
    </row>
    <row r="1503" spans="1:41" s="220" customFormat="1">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220">
        <f t="shared" ref="AH1503:AH1508" si="197">AC846*AB846</f>
        <v>0</v>
      </c>
      <c r="AI1503" s="220">
        <f t="shared" ref="AI1503:AI1508" si="198">AD846*AB846</f>
        <v>0</v>
      </c>
      <c r="AJ1503" s="220">
        <f>IF(W846='User Input'!$C$1,1,0)</f>
        <v>0</v>
      </c>
      <c r="AK1503" s="220" t="e">
        <f t="shared" si="196"/>
        <v>#REF!</v>
      </c>
      <c r="AL1503" s="220" t="e">
        <f t="shared" si="195"/>
        <v>#REF!</v>
      </c>
      <c r="AM1503" s="220">
        <f t="shared" ref="AM1503:AM1508" si="199">V846</f>
        <v>0</v>
      </c>
      <c r="AN1503" s="220">
        <f t="shared" ref="AN1503:AN1508" si="200">X846</f>
        <v>0</v>
      </c>
      <c r="AO1503" s="224">
        <f t="shared" ref="AO1503:AO1508" si="201">AA846</f>
        <v>0</v>
      </c>
    </row>
    <row r="1504" spans="1:41" s="220" customFormat="1">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220">
        <f t="shared" si="197"/>
        <v>0</v>
      </c>
      <c r="AI1504" s="220">
        <f t="shared" si="198"/>
        <v>0</v>
      </c>
      <c r="AJ1504" s="220">
        <f>IF(W847='User Input'!$C$1,1,0)</f>
        <v>0</v>
      </c>
      <c r="AK1504" s="220" t="e">
        <f t="shared" si="196"/>
        <v>#REF!</v>
      </c>
      <c r="AL1504" s="220" t="e">
        <f t="shared" si="195"/>
        <v>#REF!</v>
      </c>
      <c r="AM1504" s="220">
        <f t="shared" si="199"/>
        <v>0</v>
      </c>
      <c r="AN1504" s="220">
        <f t="shared" si="200"/>
        <v>0</v>
      </c>
      <c r="AO1504" s="224">
        <f t="shared" si="201"/>
        <v>0</v>
      </c>
    </row>
    <row r="1505" spans="1:41" s="220" customFormat="1">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220">
        <f t="shared" si="197"/>
        <v>0</v>
      </c>
      <c r="AI1505" s="220">
        <f t="shared" si="198"/>
        <v>0</v>
      </c>
      <c r="AJ1505" s="220">
        <f>IF(W848='User Input'!$C$1,1,0)</f>
        <v>0</v>
      </c>
      <c r="AK1505" s="220" t="e">
        <f t="shared" si="196"/>
        <v>#REF!</v>
      </c>
      <c r="AL1505" s="220" t="e">
        <f t="shared" si="195"/>
        <v>#REF!</v>
      </c>
      <c r="AM1505" s="220">
        <f t="shared" si="199"/>
        <v>0</v>
      </c>
      <c r="AN1505" s="220">
        <f t="shared" si="200"/>
        <v>0</v>
      </c>
      <c r="AO1505" s="224">
        <f t="shared" si="201"/>
        <v>0</v>
      </c>
    </row>
    <row r="1506" spans="1:41" s="220" customFormat="1">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220">
        <f t="shared" si="197"/>
        <v>0</v>
      </c>
      <c r="AI1506" s="220">
        <f t="shared" si="198"/>
        <v>0</v>
      </c>
      <c r="AJ1506" s="220">
        <f>IF(W849='User Input'!$C$1,1,0)</f>
        <v>0</v>
      </c>
      <c r="AK1506" s="220" t="e">
        <f t="shared" si="196"/>
        <v>#REF!</v>
      </c>
      <c r="AL1506" s="220" t="e">
        <f t="shared" si="195"/>
        <v>#REF!</v>
      </c>
      <c r="AM1506" s="220">
        <f t="shared" si="199"/>
        <v>0</v>
      </c>
      <c r="AN1506" s="220">
        <f t="shared" si="200"/>
        <v>0</v>
      </c>
      <c r="AO1506" s="224">
        <f t="shared" si="201"/>
        <v>0</v>
      </c>
    </row>
    <row r="1507" spans="1:41" s="220" customFormat="1">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220">
        <f t="shared" si="197"/>
        <v>0</v>
      </c>
      <c r="AI1507" s="220">
        <f t="shared" si="198"/>
        <v>0</v>
      </c>
      <c r="AJ1507" s="220">
        <f>IF(W850='User Input'!$C$1,1,0)</f>
        <v>0</v>
      </c>
      <c r="AK1507" s="220" t="e">
        <f t="shared" si="196"/>
        <v>#REF!</v>
      </c>
      <c r="AL1507" s="220" t="e">
        <f t="shared" si="195"/>
        <v>#REF!</v>
      </c>
      <c r="AM1507" s="220">
        <f t="shared" si="199"/>
        <v>0</v>
      </c>
      <c r="AN1507" s="220">
        <f t="shared" si="200"/>
        <v>0</v>
      </c>
      <c r="AO1507" s="224">
        <f t="shared" si="201"/>
        <v>0</v>
      </c>
    </row>
    <row r="1508" spans="1:41" s="220" customFormat="1">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220">
        <f t="shared" si="197"/>
        <v>0</v>
      </c>
      <c r="AI1508" s="220">
        <f t="shared" si="198"/>
        <v>0</v>
      </c>
      <c r="AJ1508" s="220">
        <f>IF(W851='User Input'!$C$1,1,0)</f>
        <v>0</v>
      </c>
      <c r="AK1508" s="220" t="e">
        <f t="shared" si="196"/>
        <v>#REF!</v>
      </c>
      <c r="AL1508" s="220" t="e">
        <f t="shared" si="195"/>
        <v>#REF!</v>
      </c>
      <c r="AM1508" s="220">
        <f t="shared" si="199"/>
        <v>0</v>
      </c>
      <c r="AN1508" s="220">
        <f t="shared" si="200"/>
        <v>0</v>
      </c>
      <c r="AO1508" s="224">
        <f t="shared" si="201"/>
        <v>0</v>
      </c>
    </row>
    <row r="1509" spans="1:41" s="220" customFormat="1">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row>
  </sheetData>
  <sheetCalcPr fullCalcOnLoad="1"/>
  <sortState ref="U3:AG86">
    <sortCondition ref="U3:U86"/>
  </sortState>
  <mergeCells count="6">
    <mergeCell ref="AB1:AG1"/>
    <mergeCell ref="AH1:AN1"/>
    <mergeCell ref="B1:F1"/>
    <mergeCell ref="H1:M1"/>
    <mergeCell ref="N1:S1"/>
    <mergeCell ref="V1:Z1"/>
  </mergeCells>
  <phoneticPr fontId="26" type="noConversion"/>
  <conditionalFormatting sqref="B10 B15:B16 B25 B27 B19 B32:B41 B21 B30">
    <cfRule type="expression" dxfId="5" priority="1" stopIfTrue="1">
      <formula>$D10&gt;0</formula>
    </cfRule>
  </conditionalFormatting>
  <conditionalFormatting sqref="B42:B43">
    <cfRule type="expression" dxfId="4" priority="2" stopIfTrue="1">
      <formula>$D43&gt;0</formula>
    </cfRule>
  </conditionalFormatting>
  <dataValidations count="3">
    <dataValidation type="list" operator="equal" allowBlank="1" showErrorMessage="1" sqref="W335:W350 C296:C347 W169:W200">
      <formula1>$AY$1:$AY$12</formula1>
      <formula2>0</formula2>
    </dataValidation>
    <dataValidation type="list" operator="equal" allowBlank="1" showErrorMessage="1" sqref="W3:W168 W201:W334 C3:C295">
      <formula1>$AY$1:$AY$12</formula1>
    </dataValidation>
    <dataValidation type="decimal" allowBlank="1" showErrorMessage="1" sqref="D231:D277 D3:D229 D279:D370 X3:X370">
      <formula1>0</formula1>
      <formula2>1000</formula2>
    </dataValidation>
  </dataValidations>
  <pageMargins left="0.70000000000000007" right="0.70000000000000007" top="0.75" bottom="0.75" header="0.51180555555555562" footer="0.51180555555555562"/>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43"/>
  <sheetViews>
    <sheetView showGridLines="0" zoomScale="90" zoomScaleNormal="90" zoomScalePageLayoutView="90" workbookViewId="0">
      <selection activeCell="C2" sqref="C2"/>
    </sheetView>
  </sheetViews>
  <sheetFormatPr baseColWidth="10" defaultColWidth="8.83203125" defaultRowHeight="12"/>
  <cols>
    <col min="1" max="1" width="21.5" customWidth="1"/>
    <col min="2" max="2" width="1.1640625" customWidth="1"/>
    <col min="3" max="3" width="29" customWidth="1"/>
  </cols>
  <sheetData>
    <row r="1" spans="1:5">
      <c r="A1" s="96" t="s">
        <v>380</v>
      </c>
      <c r="B1" s="96"/>
      <c r="C1" s="114" t="s">
        <v>579</v>
      </c>
      <c r="D1" t="s">
        <v>381</v>
      </c>
      <c r="E1" t="s">
        <v>382</v>
      </c>
    </row>
    <row r="2" spans="1:5">
      <c r="A2" s="96" t="s">
        <v>383</v>
      </c>
      <c r="B2" s="96"/>
      <c r="C2" s="97"/>
    </row>
    <row r="3" spans="1:5">
      <c r="A3" s="96" t="s">
        <v>384</v>
      </c>
      <c r="B3" s="96"/>
      <c r="C3" s="97"/>
    </row>
    <row r="4" spans="1:5">
      <c r="A4" s="96" t="s">
        <v>385</v>
      </c>
      <c r="B4" s="96"/>
      <c r="C4" s="97"/>
    </row>
    <row r="5" spans="1:5">
      <c r="A5" s="96" t="s">
        <v>386</v>
      </c>
      <c r="B5" s="96"/>
      <c r="C5" s="97"/>
    </row>
    <row r="6" spans="1:5">
      <c r="A6" s="96" t="s">
        <v>387</v>
      </c>
      <c r="B6" s="96"/>
      <c r="C6" s="97"/>
    </row>
    <row r="7" spans="1:5">
      <c r="A7" s="96" t="s">
        <v>388</v>
      </c>
      <c r="B7" s="96"/>
      <c r="C7" s="97"/>
    </row>
    <row r="8" spans="1:5">
      <c r="A8" s="96" t="s">
        <v>389</v>
      </c>
      <c r="B8" s="96"/>
      <c r="C8" s="97"/>
    </row>
    <row r="9" spans="1:5">
      <c r="A9" s="96" t="s">
        <v>390</v>
      </c>
      <c r="B9" s="96"/>
      <c r="C9" s="97"/>
    </row>
    <row r="10" spans="1:5">
      <c r="A10" s="96" t="s">
        <v>391</v>
      </c>
      <c r="B10" s="96"/>
      <c r="C10" s="97"/>
    </row>
    <row r="11" spans="1:5">
      <c r="A11" s="96" t="s">
        <v>392</v>
      </c>
      <c r="B11" s="96"/>
      <c r="C11" s="97"/>
    </row>
    <row r="12" spans="1:5">
      <c r="A12" s="96" t="s">
        <v>393</v>
      </c>
      <c r="B12" s="96"/>
      <c r="C12" s="97"/>
    </row>
    <row r="13" spans="1:5">
      <c r="A13" s="96" t="s">
        <v>394</v>
      </c>
      <c r="B13" s="96"/>
      <c r="C13" s="97"/>
    </row>
    <row r="14" spans="1:5">
      <c r="A14" s="96" t="s">
        <v>395</v>
      </c>
      <c r="B14" s="96"/>
      <c r="C14" s="97"/>
    </row>
    <row r="15" spans="1:5">
      <c r="A15" s="96" t="s">
        <v>396</v>
      </c>
      <c r="B15" s="96"/>
      <c r="C15" s="97"/>
    </row>
    <row r="16" spans="1:5">
      <c r="A16" s="96" t="s">
        <v>397</v>
      </c>
      <c r="B16" s="96"/>
      <c r="C16" s="97"/>
    </row>
    <row r="17" spans="1:15">
      <c r="A17" s="96" t="s">
        <v>398</v>
      </c>
      <c r="B17" s="96"/>
      <c r="C17" s="97"/>
    </row>
    <row r="18" spans="1:15">
      <c r="A18" s="96" t="s">
        <v>399</v>
      </c>
      <c r="B18" s="96"/>
      <c r="C18" s="97"/>
    </row>
    <row r="19" spans="1:15">
      <c r="A19" s="96" t="s">
        <v>400</v>
      </c>
      <c r="B19" s="96"/>
      <c r="C19" s="97"/>
    </row>
    <row r="20" spans="1:15">
      <c r="A20" s="96" t="s">
        <v>401</v>
      </c>
      <c r="B20" s="96"/>
      <c r="C20" s="97"/>
    </row>
    <row r="21" spans="1:15">
      <c r="A21" s="96" t="s">
        <v>402</v>
      </c>
      <c r="B21" s="96"/>
      <c r="C21" s="97"/>
    </row>
    <row r="22" spans="1:15">
      <c r="A22" s="96" t="s">
        <v>403</v>
      </c>
      <c r="B22" s="96"/>
      <c r="C22" s="97"/>
    </row>
    <row r="23" spans="1:15">
      <c r="A23" s="96" t="s">
        <v>404</v>
      </c>
      <c r="B23" s="96"/>
      <c r="C23" s="97"/>
    </row>
    <row r="24" spans="1:15">
      <c r="A24" s="96" t="s">
        <v>405</v>
      </c>
      <c r="B24" s="96"/>
      <c r="C24" s="97"/>
    </row>
    <row r="25" spans="1:15">
      <c r="A25" s="96" t="s">
        <v>406</v>
      </c>
      <c r="B25" s="96"/>
      <c r="C25" s="97"/>
    </row>
    <row r="26" spans="1:15">
      <c r="D26" s="352" t="s">
        <v>407</v>
      </c>
      <c r="E26" s="352"/>
    </row>
    <row r="27" spans="1:15">
      <c r="A27" s="98" t="s">
        <v>408</v>
      </c>
      <c r="B27" s="98"/>
      <c r="C27" s="99">
        <v>280</v>
      </c>
      <c r="D27" t="s">
        <v>409</v>
      </c>
    </row>
    <row r="28" spans="1:15">
      <c r="A28" s="98"/>
      <c r="B28" s="98"/>
      <c r="C28" s="98"/>
    </row>
    <row r="29" spans="1:15">
      <c r="A29" s="100" t="s">
        <v>410</v>
      </c>
      <c r="B29" s="100"/>
      <c r="C29" s="101">
        <v>13</v>
      </c>
      <c r="D29" s="352" t="s">
        <v>198</v>
      </c>
      <c r="E29" s="352"/>
    </row>
    <row r="30" spans="1:15">
      <c r="A30" s="100" t="s">
        <v>199</v>
      </c>
      <c r="B30" s="100"/>
      <c r="C30" s="101">
        <v>9</v>
      </c>
      <c r="D30" s="352" t="s">
        <v>200</v>
      </c>
      <c r="E30" s="352"/>
    </row>
    <row r="31" spans="1:15">
      <c r="F31" s="1"/>
      <c r="G31" s="1"/>
      <c r="H31" s="1"/>
      <c r="I31" s="1"/>
      <c r="J31" s="1"/>
      <c r="K31" s="1"/>
      <c r="L31" s="1"/>
      <c r="M31" s="1"/>
      <c r="N31" s="1"/>
      <c r="O31" s="1"/>
    </row>
    <row r="32" spans="1:15">
      <c r="A32" s="102" t="s">
        <v>201</v>
      </c>
      <c r="B32" s="102"/>
      <c r="C32" s="102"/>
      <c r="D32" s="351"/>
      <c r="E32" s="351"/>
      <c r="F32" s="1"/>
      <c r="G32" s="1"/>
      <c r="H32" s="1"/>
      <c r="I32" s="1"/>
      <c r="J32" s="1"/>
      <c r="K32" s="1"/>
      <c r="L32" s="1"/>
      <c r="M32" s="1"/>
      <c r="N32" s="1"/>
      <c r="O32" s="1"/>
    </row>
    <row r="33" spans="1:15">
      <c r="A33" s="103" t="s">
        <v>321</v>
      </c>
      <c r="B33" s="103"/>
      <c r="C33" s="104">
        <v>1021</v>
      </c>
      <c r="D33" s="351">
        <v>1021</v>
      </c>
      <c r="E33" s="351"/>
      <c r="F33" s="1"/>
      <c r="G33" s="105"/>
      <c r="H33" s="106"/>
      <c r="I33" s="1"/>
      <c r="J33" s="1"/>
      <c r="K33" s="1"/>
      <c r="L33" s="1"/>
      <c r="M33" s="1"/>
      <c r="N33" s="1"/>
      <c r="O33" s="1"/>
    </row>
    <row r="34" spans="1:15">
      <c r="A34" s="103" t="s">
        <v>322</v>
      </c>
      <c r="B34" s="103"/>
      <c r="C34" s="104">
        <v>255</v>
      </c>
      <c r="D34" s="351">
        <v>255</v>
      </c>
      <c r="E34" s="351"/>
      <c r="F34" s="1"/>
      <c r="G34" s="105"/>
      <c r="H34" s="106"/>
      <c r="I34" s="1"/>
      <c r="J34" s="1"/>
      <c r="K34" s="1"/>
      <c r="L34" s="1"/>
      <c r="M34" s="1"/>
      <c r="N34" s="1"/>
      <c r="O34" s="1"/>
    </row>
    <row r="35" spans="1:15">
      <c r="A35" s="103" t="s">
        <v>513</v>
      </c>
      <c r="B35" s="103"/>
      <c r="C35" s="104">
        <v>973</v>
      </c>
      <c r="D35" s="351">
        <v>973</v>
      </c>
      <c r="E35" s="351"/>
      <c r="F35" s="1"/>
      <c r="G35" s="105"/>
      <c r="H35" s="105"/>
      <c r="I35" s="1"/>
      <c r="J35" s="1"/>
      <c r="K35" s="1"/>
      <c r="L35" s="1"/>
      <c r="M35" s="1"/>
      <c r="N35" s="1"/>
      <c r="O35" s="1"/>
    </row>
    <row r="36" spans="1:15">
      <c r="A36" s="103" t="s">
        <v>514</v>
      </c>
      <c r="B36" s="103"/>
      <c r="C36" s="104">
        <v>177</v>
      </c>
      <c r="D36" s="351">
        <v>177</v>
      </c>
      <c r="E36" s="351"/>
      <c r="F36" s="1"/>
      <c r="G36" s="105"/>
      <c r="H36" s="105"/>
      <c r="I36" s="1"/>
      <c r="J36" s="1"/>
      <c r="K36" s="1"/>
      <c r="L36" s="1"/>
      <c r="M36" s="1"/>
      <c r="N36" s="1"/>
      <c r="O36" s="1"/>
    </row>
    <row r="37" spans="1:15">
      <c r="A37" s="103" t="s">
        <v>515</v>
      </c>
      <c r="B37" s="103"/>
      <c r="C37" s="107">
        <v>0.27100000000000002</v>
      </c>
      <c r="D37" s="351">
        <v>0.27100000000000002</v>
      </c>
      <c r="E37" s="351"/>
      <c r="F37" s="1"/>
      <c r="G37" s="108"/>
      <c r="H37" s="105"/>
      <c r="I37" s="105"/>
      <c r="J37" s="105"/>
      <c r="K37" s="105"/>
      <c r="L37" s="105"/>
      <c r="M37" s="108"/>
      <c r="N37" s="1"/>
      <c r="O37" s="1"/>
    </row>
    <row r="38" spans="1:15">
      <c r="A38" s="102"/>
      <c r="B38" s="102"/>
      <c r="C38" s="109"/>
      <c r="D38" s="351"/>
      <c r="E38" s="351"/>
      <c r="F38" s="1"/>
      <c r="G38" s="1"/>
      <c r="H38" s="1"/>
      <c r="I38" s="106"/>
      <c r="J38" s="106"/>
      <c r="K38" s="105"/>
      <c r="L38" s="105"/>
      <c r="M38" s="105"/>
      <c r="N38" s="1"/>
      <c r="O38" s="1"/>
    </row>
    <row r="39" spans="1:15">
      <c r="A39" s="103" t="s">
        <v>525</v>
      </c>
      <c r="B39" s="103"/>
      <c r="C39" s="110">
        <v>3.56</v>
      </c>
      <c r="D39" s="351">
        <v>3.56</v>
      </c>
      <c r="E39" s="351"/>
      <c r="F39" s="1"/>
      <c r="G39" s="1"/>
      <c r="H39" s="1"/>
      <c r="I39" s="1"/>
      <c r="J39" s="1"/>
      <c r="K39" s="1"/>
      <c r="L39" s="1"/>
      <c r="M39" s="1"/>
      <c r="N39" s="1"/>
      <c r="O39" s="1"/>
    </row>
    <row r="40" spans="1:15">
      <c r="A40" s="103" t="s">
        <v>526</v>
      </c>
      <c r="B40" s="103"/>
      <c r="C40" s="111">
        <v>1.23</v>
      </c>
      <c r="D40" s="351">
        <v>1.23</v>
      </c>
      <c r="E40" s="351"/>
      <c r="F40" s="1"/>
      <c r="G40" s="1"/>
      <c r="H40" s="1"/>
      <c r="I40" s="1"/>
      <c r="J40" s="1"/>
      <c r="K40" s="1"/>
      <c r="L40" s="1"/>
      <c r="M40" s="1"/>
      <c r="N40" s="1"/>
      <c r="O40" s="1"/>
    </row>
    <row r="41" spans="1:15">
      <c r="A41" s="103" t="s">
        <v>527</v>
      </c>
      <c r="B41" s="103"/>
      <c r="C41" s="112">
        <v>86</v>
      </c>
      <c r="D41" s="351">
        <v>86</v>
      </c>
      <c r="E41" s="351"/>
      <c r="F41" s="1"/>
      <c r="G41" s="1"/>
      <c r="H41" s="1"/>
      <c r="I41" s="1"/>
      <c r="J41" s="1"/>
      <c r="K41" s="1"/>
      <c r="L41" s="1"/>
      <c r="M41" s="1"/>
      <c r="N41" s="1"/>
      <c r="O41" s="1"/>
    </row>
    <row r="42" spans="1:15">
      <c r="A42" s="103" t="s">
        <v>528</v>
      </c>
      <c r="B42" s="103"/>
      <c r="C42" s="113">
        <v>122</v>
      </c>
      <c r="D42" s="351">
        <v>122</v>
      </c>
      <c r="E42" s="351"/>
    </row>
    <row r="43" spans="1:15">
      <c r="A43" s="103" t="s">
        <v>529</v>
      </c>
      <c r="B43" s="103"/>
      <c r="C43" s="113">
        <v>1272</v>
      </c>
      <c r="D43" s="351">
        <v>1272</v>
      </c>
      <c r="E43" s="351"/>
    </row>
  </sheetData>
  <sheetCalcPr fullCalcOnLoad="1"/>
  <mergeCells count="15">
    <mergeCell ref="D33:E33"/>
    <mergeCell ref="D34:E34"/>
    <mergeCell ref="D35:E35"/>
    <mergeCell ref="D36:E36"/>
    <mergeCell ref="D26:E26"/>
    <mergeCell ref="D29:E29"/>
    <mergeCell ref="D30:E30"/>
    <mergeCell ref="D32:E32"/>
    <mergeCell ref="D41:E41"/>
    <mergeCell ref="D42:E42"/>
    <mergeCell ref="D43:E43"/>
    <mergeCell ref="D37:E37"/>
    <mergeCell ref="D38:E38"/>
    <mergeCell ref="D39:E39"/>
    <mergeCell ref="D40:E40"/>
  </mergeCells>
  <phoneticPr fontId="26" type="noConversion"/>
  <pageMargins left="0.70000000000000007" right="0.70000000000000007" top="0.75" bottom="0.75" header="0.51180555555555562" footer="0.5118055555555556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Dashboard</vt:lpstr>
      <vt:lpstr>War Room</vt:lpstr>
      <vt:lpstr>Players</vt:lpstr>
      <vt:lpstr>User Input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Shoe Schuster</cp:lastModifiedBy>
  <dcterms:created xsi:type="dcterms:W3CDTF">2011-01-16T04:14:32Z</dcterms:created>
  <dcterms:modified xsi:type="dcterms:W3CDTF">2012-02-25T21:21:00Z</dcterms:modified>
</cp:coreProperties>
</file>